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Лист1 (4)" sheetId="6" r:id="rId1"/>
    <sheet name="Лист1 (5)" sheetId="8" r:id="rId2"/>
    <sheet name="Лист1" sheetId="9" r:id="rId3"/>
  </sheets>
  <definedNames>
    <definedName name="_xlnm._FilterDatabase" localSheetId="0" hidden="1">'Лист1 (4)'!$A$8:$X$172</definedName>
    <definedName name="_xlnm._FilterDatabase" localSheetId="1" hidden="1">'Лист1 (5)'!$A$8:$X$172</definedName>
    <definedName name="_xlnm.Print_Area" localSheetId="0">'Лист1 (4)'!$A$2:$AI$184</definedName>
    <definedName name="_xlnm.Print_Area" localSheetId="1">'Лист1 (5)'!$A$2:$AI$184</definedName>
  </definedNames>
  <calcPr calcId="162913" concurrentCalc="0"/>
</workbook>
</file>

<file path=xl/calcChain.xml><?xml version="1.0" encoding="utf-8"?>
<calcChain xmlns="http://schemas.openxmlformats.org/spreadsheetml/2006/main">
  <c r="L170" i="8" l="1"/>
  <c r="M177" i="8"/>
  <c r="M180" i="8"/>
  <c r="L182" i="8"/>
  <c r="L180" i="8"/>
  <c r="K180" i="8"/>
  <c r="M179" i="8"/>
  <c r="M178" i="8"/>
  <c r="M176" i="8"/>
  <c r="L172" i="8"/>
  <c r="L171" i="8"/>
  <c r="L169" i="8"/>
  <c r="L168" i="8"/>
  <c r="L167" i="8"/>
  <c r="L166" i="8"/>
  <c r="L165" i="8"/>
  <c r="L164" i="8"/>
  <c r="L163" i="8"/>
  <c r="L162" i="8"/>
  <c r="L161" i="8"/>
  <c r="L160" i="8"/>
  <c r="L159" i="8"/>
  <c r="L158" i="8"/>
  <c r="L157" i="8"/>
  <c r="L155" i="8"/>
  <c r="L154" i="8"/>
  <c r="L153" i="8"/>
  <c r="L152" i="8"/>
  <c r="L151" i="8"/>
  <c r="L150" i="8"/>
  <c r="L149" i="8"/>
  <c r="L148" i="8"/>
  <c r="L147" i="8"/>
  <c r="L146" i="8"/>
  <c r="L145" i="8"/>
  <c r="L144" i="8"/>
  <c r="L143" i="8"/>
  <c r="L142" i="8"/>
  <c r="L141" i="8"/>
  <c r="L140" i="8"/>
  <c r="L139" i="8"/>
  <c r="L138" i="8"/>
  <c r="L137" i="8"/>
  <c r="L136" i="8"/>
  <c r="L135" i="8"/>
  <c r="L134" i="8"/>
  <c r="L133" i="8"/>
  <c r="L132" i="8"/>
  <c r="L131" i="8"/>
  <c r="L130" i="8"/>
  <c r="L129" i="8"/>
  <c r="L128" i="8"/>
  <c r="L127" i="8"/>
  <c r="L126" i="8"/>
  <c r="L125" i="8"/>
  <c r="L124" i="8"/>
  <c r="L123" i="8"/>
  <c r="L122" i="8"/>
  <c r="L121" i="8"/>
  <c r="L120" i="8"/>
  <c r="L119" i="8"/>
  <c r="L118" i="8"/>
  <c r="L117" i="8"/>
  <c r="L116" i="8"/>
  <c r="L115" i="8"/>
  <c r="L114" i="8"/>
  <c r="L113" i="8"/>
  <c r="L112" i="8"/>
  <c r="L111" i="8"/>
  <c r="L110" i="8"/>
  <c r="L109" i="8"/>
  <c r="L108" i="8"/>
  <c r="L107" i="8"/>
  <c r="L106" i="8"/>
  <c r="L105" i="8"/>
  <c r="L104" i="8"/>
  <c r="L103" i="8"/>
  <c r="L102" i="8"/>
  <c r="L101" i="8"/>
  <c r="L100" i="8"/>
  <c r="L99" i="8"/>
  <c r="L98" i="8"/>
  <c r="L97" i="8"/>
  <c r="L96" i="8"/>
  <c r="L95" i="8"/>
  <c r="L94" i="8"/>
  <c r="L93" i="8"/>
  <c r="L92" i="8"/>
  <c r="L91" i="8"/>
  <c r="L90" i="8"/>
  <c r="L89" i="8"/>
  <c r="L88" i="8"/>
  <c r="L87" i="8"/>
  <c r="L86" i="8"/>
  <c r="L85" i="8"/>
  <c r="L84" i="8"/>
  <c r="L83" i="8"/>
  <c r="L82" i="8"/>
  <c r="L81" i="8"/>
  <c r="L80" i="8"/>
  <c r="L79" i="8"/>
  <c r="L78" i="8"/>
  <c r="L77" i="8"/>
  <c r="L76" i="8"/>
  <c r="L75" i="8"/>
  <c r="L74" i="8"/>
  <c r="L73" i="8"/>
  <c r="L72" i="8"/>
  <c r="L71" i="8"/>
  <c r="L70" i="8"/>
  <c r="L69" i="8"/>
  <c r="L68" i="8"/>
  <c r="L67" i="8"/>
  <c r="L66" i="8"/>
  <c r="L65" i="8"/>
  <c r="L64" i="8"/>
  <c r="L63" i="8"/>
  <c r="L62" i="8"/>
  <c r="L61" i="8"/>
  <c r="L60" i="8"/>
  <c r="L59" i="8"/>
  <c r="L58" i="8"/>
  <c r="L57" i="8"/>
  <c r="L56" i="8"/>
  <c r="L55" i="8"/>
  <c r="L54" i="8"/>
  <c r="L53" i="8"/>
  <c r="L52" i="8"/>
  <c r="L51" i="8"/>
  <c r="L50" i="8"/>
  <c r="L49" i="8"/>
  <c r="L48" i="8"/>
  <c r="L47" i="8"/>
  <c r="L46" i="8"/>
  <c r="L45" i="8"/>
  <c r="L44" i="8"/>
  <c r="L43" i="8"/>
  <c r="L42" i="8"/>
  <c r="L41" i="8"/>
  <c r="L40" i="8"/>
  <c r="L39" i="8"/>
  <c r="L38" i="8"/>
  <c r="L37" i="8"/>
  <c r="L36" i="8"/>
  <c r="L35" i="8"/>
  <c r="L34" i="8"/>
  <c r="L33" i="8"/>
  <c r="L32" i="8"/>
  <c r="L31" i="8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162" i="6"/>
  <c r="L159" i="6"/>
  <c r="L11" i="6"/>
  <c r="L9" i="6"/>
  <c r="L121" i="6"/>
  <c r="L122" i="6"/>
  <c r="L152" i="6"/>
  <c r="L153" i="6"/>
  <c r="L146" i="6"/>
  <c r="L147" i="6"/>
  <c r="L148" i="6"/>
  <c r="L149" i="6"/>
  <c r="L150" i="6"/>
  <c r="L142" i="6"/>
  <c r="L143" i="6"/>
  <c r="L144" i="6"/>
  <c r="L145" i="6"/>
  <c r="L151" i="6"/>
  <c r="L132" i="6"/>
  <c r="L133" i="6"/>
  <c r="L134" i="6"/>
  <c r="L135" i="6"/>
  <c r="L136" i="6"/>
  <c r="L137" i="6"/>
  <c r="L138" i="6"/>
  <c r="L139" i="6"/>
  <c r="L123" i="6"/>
  <c r="L124" i="6"/>
  <c r="L125" i="6"/>
  <c r="L126" i="6"/>
  <c r="L127" i="6"/>
  <c r="L128" i="6"/>
  <c r="L129" i="6"/>
  <c r="L118" i="6"/>
  <c r="L119" i="6"/>
  <c r="L120" i="6"/>
  <c r="L130" i="6"/>
  <c r="L131" i="6"/>
  <c r="L157" i="6"/>
  <c r="L110" i="6"/>
  <c r="L111" i="6"/>
  <c r="L112" i="6"/>
  <c r="L113" i="6"/>
  <c r="L114" i="6"/>
  <c r="L115" i="6"/>
  <c r="L116" i="6"/>
  <c r="L117" i="6"/>
  <c r="L140" i="6"/>
  <c r="L141" i="6"/>
  <c r="L154" i="6"/>
  <c r="L155" i="6"/>
  <c r="L109" i="6"/>
  <c r="L108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90" i="6"/>
  <c r="M177" i="6"/>
  <c r="M178" i="6"/>
  <c r="M179" i="6"/>
  <c r="M176" i="6"/>
  <c r="L160" i="6"/>
  <c r="L161" i="6"/>
  <c r="L163" i="6"/>
  <c r="L164" i="6"/>
  <c r="L165" i="6"/>
  <c r="L166" i="6"/>
  <c r="L167" i="6"/>
  <c r="L168" i="6"/>
  <c r="L169" i="6"/>
  <c r="L170" i="6"/>
  <c r="L171" i="6"/>
  <c r="L172" i="6"/>
  <c r="L158" i="6"/>
  <c r="L89" i="6"/>
  <c r="L57" i="6"/>
  <c r="L56" i="6"/>
  <c r="L55" i="6"/>
  <c r="L54" i="6"/>
  <c r="L53" i="6"/>
  <c r="L47" i="6"/>
  <c r="L46" i="6"/>
  <c r="L45" i="6"/>
  <c r="L44" i="6"/>
  <c r="L43" i="6"/>
  <c r="L42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2" i="6"/>
  <c r="L51" i="6"/>
  <c r="L50" i="6"/>
  <c r="L49" i="6"/>
  <c r="L48" i="6"/>
  <c r="L41" i="6"/>
  <c r="L40" i="6"/>
  <c r="L39" i="6"/>
  <c r="L32" i="6"/>
  <c r="L33" i="6"/>
  <c r="L34" i="6"/>
  <c r="L35" i="6"/>
  <c r="L36" i="6"/>
  <c r="L37" i="6"/>
  <c r="L38" i="6"/>
  <c r="L21" i="6"/>
  <c r="L22" i="6"/>
  <c r="L23" i="6"/>
  <c r="L24" i="6"/>
  <c r="L25" i="6"/>
  <c r="L26" i="6"/>
  <c r="L27" i="6"/>
  <c r="L28" i="6"/>
  <c r="L29" i="6"/>
  <c r="L30" i="6"/>
  <c r="L31" i="6"/>
  <c r="L10" i="6"/>
  <c r="L12" i="6"/>
  <c r="L13" i="6"/>
  <c r="L14" i="6"/>
  <c r="L15" i="6"/>
  <c r="L16" i="6"/>
  <c r="L17" i="6"/>
  <c r="L18" i="6"/>
  <c r="L19" i="6"/>
  <c r="L20" i="6"/>
</calcChain>
</file>

<file path=xl/sharedStrings.xml><?xml version="1.0" encoding="utf-8"?>
<sst xmlns="http://schemas.openxmlformats.org/spreadsheetml/2006/main" count="2156" uniqueCount="621">
  <si>
    <t>შესყიდული საქონლის ან მომსახურების დასახელება</t>
  </si>
  <si>
    <t>შესყიდვის საშუალება</t>
  </si>
  <si>
    <t>მიმწოდებლის დასახელება</t>
  </si>
  <si>
    <t>ხელშეკრულება</t>
  </si>
  <si>
    <t>საქონლის ან მომსახურების მიწოდება</t>
  </si>
  <si>
    <t>შესყიდვის განხორციელების ვადა/თარიღი</t>
  </si>
  <si>
    <t>გ.შ.</t>
  </si>
  <si>
    <t>საკანცელარიო საქონელი</t>
  </si>
  <si>
    <t>ხელშეკრულების ღირებულება</t>
  </si>
  <si>
    <t>მოქმედების ვადა</t>
  </si>
  <si>
    <t>ავტომანქანების რემონტი</t>
  </si>
  <si>
    <t>საბეჭდი ქაღალდი</t>
  </si>
  <si>
    <t>სატენდერო ღირებულება</t>
  </si>
  <si>
    <t>სახელშეკრულებო თანხა</t>
  </si>
  <si>
    <t>გამარჯვებული</t>
  </si>
  <si>
    <t>ხელშეკრულების ნომერი</t>
  </si>
  <si>
    <t>CMR</t>
  </si>
  <si>
    <t>ე.ტ.</t>
  </si>
  <si>
    <t>განცხადების N</t>
  </si>
  <si>
    <t>საფოსტო მომსახურება</t>
  </si>
  <si>
    <t>კ.ტ</t>
  </si>
  <si>
    <t>სს სილქნეტი</t>
  </si>
  <si>
    <t>cpv</t>
  </si>
  <si>
    <t>აგვისტო</t>
  </si>
  <si>
    <t>სექტემბერი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</si>
  <si>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</si>
  <si>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</si>
  <si>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</si>
  <si>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</si>
  <si>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</si>
  <si>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</si>
  <si>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ივლისი</t>
  </si>
  <si>
    <t>კონსოლიდირებული</t>
  </si>
  <si>
    <t>ელექტრონული ტენდერი</t>
  </si>
  <si>
    <t>შპს თეგეტა რითეილი</t>
  </si>
  <si>
    <t>CPV</t>
  </si>
  <si>
    <t>ოქტომბერი</t>
  </si>
  <si>
    <t>ნოემბერი</t>
  </si>
  <si>
    <t>დეკემბერი</t>
  </si>
  <si>
    <t>დარჩენილი</t>
  </si>
  <si>
    <t>31,01,2024</t>
  </si>
  <si>
    <t>ბროშურები</t>
  </si>
  <si>
    <t>შპს გეპა</t>
  </si>
  <si>
    <t>25,12,2023</t>
  </si>
  <si>
    <t>სხვადასხვა საკვები პროდუქტი</t>
  </si>
  <si>
    <t>30,04,2024</t>
  </si>
  <si>
    <t>ბენზინი</t>
  </si>
  <si>
    <t>UPS</t>
  </si>
  <si>
    <t>შპს ადელაინი</t>
  </si>
  <si>
    <t>ავეჯი</t>
  </si>
  <si>
    <t>შპს პროსერვისი</t>
  </si>
  <si>
    <t>შოკოლადის პროდუქტები</t>
  </si>
  <si>
    <t>15,03,2024</t>
  </si>
  <si>
    <t>01,09,2024</t>
  </si>
  <si>
    <t>31,01,2025</t>
  </si>
  <si>
    <t>სხვადასხვა სახის პროგრამული პაკეტები და კომპიუტერული სისტემები</t>
  </si>
  <si>
    <t>სსიპ საფინანსო-ანალიტიკური სამსახური</t>
  </si>
  <si>
    <t>04,12,2023</t>
  </si>
  <si>
    <t>31,12,2024</t>
  </si>
  <si>
    <t>სატელეკომუნიკაციო მომსახურებები</t>
  </si>
  <si>
    <t>სსიპ სახელისუფლებო სპეციალური კავშირგაბმულობის სააგენტო</t>
  </si>
  <si>
    <t> 02/486</t>
  </si>
  <si>
    <t>12,12,2023</t>
  </si>
  <si>
    <t>64200000 </t>
  </si>
  <si>
    <t> 02/495</t>
  </si>
  <si>
    <t>22,12,2023</t>
  </si>
  <si>
    <t>ინტერნეტმომსახურებები</t>
  </si>
  <si>
    <t>სს სილქნეტი </t>
  </si>
  <si>
    <t> 02/496</t>
  </si>
  <si>
    <t>სატელევიზიო და რადიომომსახურებები</t>
  </si>
  <si>
    <t> 02/497</t>
  </si>
  <si>
    <t>92200000 </t>
  </si>
  <si>
    <t> მეტყევეობისა და ტყეკაფვის პროდუქტები</t>
  </si>
  <si>
    <t>02/498</t>
  </si>
  <si>
    <t>18,01,2024</t>
  </si>
  <si>
    <t>01,03,2024</t>
  </si>
  <si>
    <t>19,01,2024</t>
  </si>
  <si>
    <t>შპს იკა 2020</t>
  </si>
  <si>
    <t>ღვინო</t>
  </si>
  <si>
    <t>სასმელი წყალი</t>
  </si>
  <si>
    <t>გაზირებული მინერალური წყალი</t>
  </si>
  <si>
    <t>შპს ენგადი</t>
  </si>
  <si>
    <t>15,01,2024</t>
  </si>
  <si>
    <t>ახალი ამბების სააგენტოების მომსახურებები</t>
  </si>
  <si>
    <t>შპს პირველი ნიუსი-საქართველო</t>
  </si>
  <si>
    <t>02/499</t>
  </si>
  <si>
    <t>მანქანების შეკეთება და ტექნიკური მომსახურება</t>
  </si>
  <si>
    <t>შპს ბაგი</t>
  </si>
  <si>
    <t>02/500</t>
  </si>
  <si>
    <t>23,01,2024</t>
  </si>
  <si>
    <t>05,02,2024</t>
  </si>
  <si>
    <t>01,05,2024</t>
  </si>
  <si>
    <t>26,01,2024</t>
  </si>
  <si>
    <t>02/501</t>
  </si>
  <si>
    <t>29,01,2024</t>
  </si>
  <si>
    <t> 02/502</t>
  </si>
  <si>
    <t>გრაფიკული დიზაინის შექმნა</t>
  </si>
  <si>
    <t xml:space="preserve">
შპს თეგი</t>
  </si>
  <si>
    <t>02,02,2024</t>
  </si>
  <si>
    <t>10,02,2024</t>
  </si>
  <si>
    <t>ელექტრონული პუბლიკაციების პროგრამული პაკეტები</t>
  </si>
  <si>
    <t>02/503</t>
  </si>
  <si>
    <t xml:space="preserve"> 02/504</t>
  </si>
  <si>
    <t>01,31,2025</t>
  </si>
  <si>
    <t xml:space="preserve">კინო- და ვიდეომომსახურებები
 </t>
  </si>
  <si>
    <t xml:space="preserve">ინდივიდუალური მეწარმე მირზა ციმნარიძე </t>
  </si>
  <si>
    <t>02/505</t>
  </si>
  <si>
    <t>16,02,2024</t>
  </si>
  <si>
    <t>სპეციალური ტანსაცმელი და აქსესუარები</t>
  </si>
  <si>
    <t>შპს სბმ თიმ</t>
  </si>
  <si>
    <t>02/506</t>
  </si>
  <si>
    <t>07,02,2024</t>
  </si>
  <si>
    <t>15,02,2024</t>
  </si>
  <si>
    <t>კომპიუტერული მოწყობილობები და აქსესუარები</t>
  </si>
  <si>
    <t>აკუმულატორები, დენის პირველადი წყაროები და პირველადი ელემენტები</t>
  </si>
  <si>
    <t>ელექტროენერგიის გამანაწილებელი და საკონტროლო აპარატურა</t>
  </si>
  <si>
    <t>12,02,2024</t>
  </si>
  <si>
    <t>02/507</t>
  </si>
  <si>
    <t>31,05,2024</t>
  </si>
  <si>
    <t>სპორტული მომსახურებები</t>
  </si>
  <si>
    <t>02/508</t>
  </si>
  <si>
    <t>14,02,2024</t>
  </si>
  <si>
    <t xml:space="preserve">
აჭარის ავტონომიური რესპუბლიკის რეგიონალური მინი–ფეხბურთის ფედერაცია </t>
  </si>
  <si>
    <t>22,02,2024</t>
  </si>
  <si>
    <t xml:space="preserve">შპს ენგადი </t>
  </si>
  <si>
    <t>შპს გორგია</t>
  </si>
  <si>
    <t>02/509</t>
  </si>
  <si>
    <t>მც. მეწარმე ზურაბ ქათამაძე</t>
  </si>
  <si>
    <t>02/510</t>
  </si>
  <si>
    <t>26,02,2024</t>
  </si>
  <si>
    <t>01,04,2024</t>
  </si>
  <si>
    <t>სერვისების განვითარების სააგენტო</t>
  </si>
  <si>
    <t>08,02,2024</t>
  </si>
  <si>
    <t>ინდ. მეწარმე ისაკ ნინიძე</t>
  </si>
  <si>
    <t>02/514</t>
  </si>
  <si>
    <t>20,03,2024</t>
  </si>
  <si>
    <t>25,03,2024</t>
  </si>
  <si>
    <t>შპს პისიშოპ.ჯი</t>
  </si>
  <si>
    <t>02/515</t>
  </si>
  <si>
    <t>22,03,2024</t>
  </si>
  <si>
    <t>01,06,2024</t>
  </si>
  <si>
    <t>შპს ემი</t>
  </si>
  <si>
    <t>02/516</t>
  </si>
  <si>
    <t>30,03,2024</t>
  </si>
  <si>
    <t>ინდ.მეწარმე ტარიელ ბერიძე</t>
  </si>
  <si>
    <t>02/517</t>
  </si>
  <si>
    <t>26,03,2024</t>
  </si>
  <si>
    <t>შპს ორანიე ლეუ</t>
  </si>
  <si>
    <t>02/521</t>
  </si>
  <si>
    <t>16,04,2024</t>
  </si>
  <si>
    <t>18,04,2024</t>
  </si>
  <si>
    <t>15,05,2024</t>
  </si>
  <si>
    <t xml:space="preserve">შპს ზუმერი ჯორჯია </t>
  </si>
  <si>
    <t>02/522</t>
  </si>
  <si>
    <t>23,05,2024</t>
  </si>
  <si>
    <t>27,05,2024</t>
  </si>
  <si>
    <t>01,08,2024</t>
  </si>
  <si>
    <t>02/523</t>
  </si>
  <si>
    <t>21,06,2024</t>
  </si>
  <si>
    <t>02/524</t>
  </si>
  <si>
    <t>შპს ლუმადეველოპმენტ</t>
  </si>
  <si>
    <t>02/525</t>
  </si>
  <si>
    <t>04,06,2024</t>
  </si>
  <si>
    <t>05,06,2024</t>
  </si>
  <si>
    <t>30,07,2024</t>
  </si>
  <si>
    <t>შპს ალფა სტუდიო</t>
  </si>
  <si>
    <t>02/526</t>
  </si>
  <si>
    <t>შპს ტარიელი</t>
  </si>
  <si>
    <t>სსიპ ფინანსთა სამინისტროს აკადემია</t>
  </si>
  <si>
    <t>02/527</t>
  </si>
  <si>
    <t>10,06,2024</t>
  </si>
  <si>
    <t>25,06,2024</t>
  </si>
  <si>
    <t>31,08,2024</t>
  </si>
  <si>
    <t>შპს არდიექსი</t>
  </si>
  <si>
    <t>02/528</t>
  </si>
  <si>
    <t>12,06,2024</t>
  </si>
  <si>
    <t>30,06,2024</t>
  </si>
  <si>
    <t>ინდ. მეწარმე ციცინო ნინიძე</t>
  </si>
  <si>
    <t>02/529</t>
  </si>
  <si>
    <t>ინდ.მეწარმე მურმან აბულაძე</t>
  </si>
  <si>
    <t>02/530</t>
  </si>
  <si>
    <t>13,06,2024</t>
  </si>
  <si>
    <t>17,06,2024</t>
  </si>
  <si>
    <t>სს "ელიტ ელექტრონიქსი"</t>
  </si>
  <si>
    <t>02/531</t>
  </si>
  <si>
    <t>31,06,2024</t>
  </si>
  <si>
    <t>შპს ახალი ნათება</t>
  </si>
  <si>
    <t>02/532</t>
  </si>
  <si>
    <t>20,06,2024</t>
  </si>
  <si>
    <t>შპს აგროჰაბი</t>
  </si>
  <si>
    <t>02/533</t>
  </si>
  <si>
    <t>31,07,2024</t>
  </si>
  <si>
    <t>შპს კალა პრინტ</t>
  </si>
  <si>
    <t>02/534</t>
  </si>
  <si>
    <t>შპს "ბათუმი ქარ ტურ"-ი</t>
  </si>
  <si>
    <t>02/535</t>
  </si>
  <si>
    <t>28,06,2024</t>
  </si>
  <si>
    <t>ინდ. მეწარმე მურმან აბულაძე</t>
  </si>
  <si>
    <t>02/536</t>
  </si>
  <si>
    <t>27,06,2024</t>
  </si>
  <si>
    <t>28,07,2024</t>
  </si>
  <si>
    <t>02/537</t>
  </si>
  <si>
    <t>01,07,2024</t>
  </si>
  <si>
    <t>23,07,2024</t>
  </si>
  <si>
    <t>02/538</t>
  </si>
  <si>
    <t>30,09,2024</t>
  </si>
  <si>
    <t>02/539</t>
  </si>
  <si>
    <t>03,07,2024</t>
  </si>
  <si>
    <t>16,07,2024</t>
  </si>
  <si>
    <t>31,10,2024</t>
  </si>
  <si>
    <t>09,07,2024</t>
  </si>
  <si>
    <t>მეტყევეობისა და ტყეკაფვის პროდუქტები</t>
  </si>
  <si>
    <t>ქვიშა და თიხა</t>
  </si>
  <si>
    <t>ავეჯის აქსესუარები</t>
  </si>
  <si>
    <t>სამშენებლო მასალები და დამხმარე სამშენებლო მასალები</t>
  </si>
  <si>
    <t>ადმინისტრაციული მომსახურება</t>
  </si>
  <si>
    <t>საწმენდი და საპრიალებელი პროდუქცია</t>
  </si>
  <si>
    <t>წებოები</t>
  </si>
  <si>
    <t>გამანაწილებელი მოწყობილობები</t>
  </si>
  <si>
    <t>სიგელი</t>
  </si>
  <si>
    <t>შპს ლუკა 2020</t>
  </si>
  <si>
    <t>მობილური ტელეფონები</t>
  </si>
  <si>
    <t>საარქივო თაროები</t>
  </si>
  <si>
    <t>საკანცელარიო საქონელი, წებოები, ურნები, საათები</t>
  </si>
  <si>
    <t>ღონისძიებების ორგანიზება</t>
  </si>
  <si>
    <t>კერძო საკუთრების იჯარა და ლიზინგი(განათების დაქირავება)</t>
  </si>
  <si>
    <t>სატრენინგო მომსახურებები</t>
  </si>
  <si>
    <t>დამხმარე მოწყობილობები(დროშები)</t>
  </si>
  <si>
    <t>ტვირთის გადაზიდვისა და შენახვის მომსახურებები</t>
  </si>
  <si>
    <t>გამაგრილებელი და სავენტილაციო მოწყობილობები</t>
  </si>
  <si>
    <t>გასანათებელი მოწყობილობები და ელექტრონათურები</t>
  </si>
  <si>
    <t>პირადი ჰიგიენის საშუალებები</t>
  </si>
  <si>
    <t>ქაღალდის პაკეტები</t>
  </si>
  <si>
    <t>ტრანსპორტის დაქირავება</t>
  </si>
  <si>
    <t>შპს ზუმერი</t>
  </si>
  <si>
    <t>02/511</t>
  </si>
  <si>
    <t>28,02,2024</t>
  </si>
  <si>
    <t>30,05,2024</t>
  </si>
  <si>
    <t>ფოტოაპარატები</t>
  </si>
  <si>
    <t>ფინანსთა სამინისტროს აკადემია</t>
  </si>
  <si>
    <t>02/512</t>
  </si>
  <si>
    <t>12,03,2024</t>
  </si>
  <si>
    <t>25,12,2024</t>
  </si>
  <si>
    <t>02/513</t>
  </si>
  <si>
    <t>შპს იმედი XXI</t>
  </si>
  <si>
    <t>02/518</t>
  </si>
  <si>
    <t>სარემონტო სამუშაოები</t>
  </si>
  <si>
    <t>შპს ერთიგონი</t>
  </si>
  <si>
    <t>02/519</t>
  </si>
  <si>
    <t>პროგრამული იზრუნველყოფის შემუშავება</t>
  </si>
  <si>
    <t>შპს ETALONI</t>
  </si>
  <si>
    <t>02/520</t>
  </si>
  <si>
    <t>11,04,2024</t>
  </si>
  <si>
    <t>12,04,2024</t>
  </si>
  <si>
    <t>01,06,2025</t>
  </si>
  <si>
    <t>შპს "ვმგ"</t>
  </si>
  <si>
    <t>07,12,2023</t>
  </si>
  <si>
    <t>შპს რომპეტროლი</t>
  </si>
  <si>
    <t>ზეთი</t>
  </si>
  <si>
    <t>ფილტრი</t>
  </si>
  <si>
    <t>26,12,2023</t>
  </si>
  <si>
    <t>ს.ს. ალფა</t>
  </si>
  <si>
    <t>ავტომანქანების დაზღვევა</t>
  </si>
  <si>
    <t>29,12,2023</t>
  </si>
  <si>
    <t>შპს იუჯითი</t>
  </si>
  <si>
    <t>კომპიუტერული მოწყობილობები და აქსესუარები, მაგიდის კომპიუტერები (დესკტოპები)</t>
  </si>
  <si>
    <t>12,01,2024</t>
  </si>
  <si>
    <t>24,04,2024</t>
  </si>
  <si>
    <t>01/94/</t>
  </si>
  <si>
    <t>01/91/</t>
  </si>
  <si>
    <t>01/90/</t>
  </si>
  <si>
    <t>01/92/</t>
  </si>
  <si>
    <t>01/93/</t>
  </si>
  <si>
    <t>ლეპტოპი</t>
  </si>
  <si>
    <t>01/95/</t>
  </si>
  <si>
    <t>01/96/</t>
  </si>
  <si>
    <t>კატრიჯები</t>
  </si>
  <si>
    <t>პრინტერები</t>
  </si>
  <si>
    <t>შპს ბედი ჯი</t>
  </si>
  <si>
    <t>01/97/</t>
  </si>
  <si>
    <t>04,05,2024</t>
  </si>
  <si>
    <t>შპს სავარძელი პლიუსი</t>
  </si>
  <si>
    <t>01/98/</t>
  </si>
  <si>
    <t>გორგოლაჭებიანი სავარძელი</t>
  </si>
  <si>
    <t>01/99/</t>
  </si>
  <si>
    <t>სკამები</t>
  </si>
  <si>
    <t>შპს თეგეტა მოტორსი</t>
  </si>
  <si>
    <t>01/100/</t>
  </si>
  <si>
    <t xml:space="preserve">საბურავები </t>
  </si>
  <si>
    <t>შპს პენსან ჯორჯია</t>
  </si>
  <si>
    <t>01/101/</t>
  </si>
  <si>
    <t>14,05,2024</t>
  </si>
  <si>
    <t>შპს საქართველოს ფოსტა</t>
  </si>
  <si>
    <t>03/43/</t>
  </si>
  <si>
    <t>შპს ჯეოორთო</t>
  </si>
  <si>
    <t>ჟანგბადის კონცენტრატორები</t>
  </si>
  <si>
    <t>03/44/</t>
  </si>
  <si>
    <t>03/45/</t>
  </si>
  <si>
    <t>შპს ირბათ ფ.ნ.</t>
  </si>
  <si>
    <t>03/46/</t>
  </si>
  <si>
    <t>შპს მარი 2015</t>
  </si>
  <si>
    <t>15800000 </t>
  </si>
  <si>
    <t xml:space="preserve">შპს ეტალონი </t>
  </si>
  <si>
    <t>ინდ. მეწარმე ბადრი გორაძე</t>
  </si>
  <si>
    <t>შპს გ.კ. ჯგუფი</t>
  </si>
  <si>
    <t>CMR240098449</t>
  </si>
  <si>
    <t>11,07,2024</t>
  </si>
  <si>
    <t>30,08,2024</t>
  </si>
  <si>
    <t>CMR240096392</t>
  </si>
  <si>
    <t>2989-05</t>
  </si>
  <si>
    <t>3100-05</t>
  </si>
  <si>
    <t>CMR240094952</t>
  </si>
  <si>
    <t>CMR240092084</t>
  </si>
  <si>
    <t>CMR240092081</t>
  </si>
  <si>
    <t>CMR240091019</t>
  </si>
  <si>
    <t>CMR240085781</t>
  </si>
  <si>
    <t>CMR240085771</t>
  </si>
  <si>
    <t>CMR240084539</t>
  </si>
  <si>
    <t>2565-05</t>
  </si>
  <si>
    <t>ერთჯერადი ხელსახოცები</t>
  </si>
  <si>
    <t>ერთჯერადი ჭიქები</t>
  </si>
  <si>
    <t>ხილის წვენები</t>
  </si>
  <si>
    <t>CMR240084476
CMR240084503</t>
  </si>
  <si>
    <t>CMR240084456</t>
  </si>
  <si>
    <t>CMR240084274</t>
  </si>
  <si>
    <t>CMR240084267</t>
  </si>
  <si>
    <t>CMR240083473</t>
  </si>
  <si>
    <t>CMR240083469</t>
  </si>
  <si>
    <t>CMR240082522</t>
  </si>
  <si>
    <t>CMR240080316</t>
  </si>
  <si>
    <t>CMR240080305</t>
  </si>
  <si>
    <t>CMR240080296</t>
  </si>
  <si>
    <t>CMR240080268</t>
  </si>
  <si>
    <t>CMR240073912</t>
  </si>
  <si>
    <t>CMR240071148</t>
  </si>
  <si>
    <t>2056-05</t>
  </si>
  <si>
    <t>CMR240059281</t>
  </si>
  <si>
    <t>1538-05</t>
  </si>
  <si>
    <t>CMR240058135</t>
  </si>
  <si>
    <t>1,06,2024</t>
  </si>
  <si>
    <t>CMR240058127</t>
  </si>
  <si>
    <t>CMR240050609</t>
  </si>
  <si>
    <t>CMR240048894</t>
  </si>
  <si>
    <t>CMR240048880</t>
  </si>
  <si>
    <t>CMR240048866</t>
  </si>
  <si>
    <t>CMR240048848</t>
  </si>
  <si>
    <t>CMR240046472</t>
  </si>
  <si>
    <t>1039-05</t>
  </si>
  <si>
    <t>1,05,2024</t>
  </si>
  <si>
    <t>CMR240045148</t>
  </si>
  <si>
    <t>CMR240038117</t>
  </si>
  <si>
    <t>CMR240035543</t>
  </si>
  <si>
    <t>CMR240035528</t>
  </si>
  <si>
    <t>CMR240035154</t>
  </si>
  <si>
    <t>412-05</t>
  </si>
  <si>
    <t>CMR240032183</t>
  </si>
  <si>
    <t>539-05</t>
  </si>
  <si>
    <t>CMR240031504</t>
  </si>
  <si>
    <t>CMR240029860</t>
  </si>
  <si>
    <t>CMR240027791</t>
  </si>
  <si>
    <t>CMR240026681</t>
  </si>
  <si>
    <t>CMR240026676</t>
  </si>
  <si>
    <t>CMR240025758</t>
  </si>
  <si>
    <t>CMR240024598</t>
  </si>
  <si>
    <t>CMR240020686</t>
  </si>
  <si>
    <t>CMR240020661</t>
  </si>
  <si>
    <t>CMR240010968</t>
  </si>
  <si>
    <t>CMR240010952</t>
  </si>
  <si>
    <t>98-05</t>
  </si>
  <si>
    <t>1,03,2024</t>
  </si>
  <si>
    <t>CMR240010871</t>
  </si>
  <si>
    <t>141-05</t>
  </si>
  <si>
    <t>17,01,2024</t>
  </si>
  <si>
    <t>CMR240010508</t>
  </si>
  <si>
    <t>CMR230172785</t>
  </si>
  <si>
    <t>CMR230172775</t>
  </si>
  <si>
    <t>CMR230172772</t>
  </si>
  <si>
    <t>CMR230160957</t>
  </si>
  <si>
    <t>CMR230161748</t>
  </si>
  <si>
    <t>CMR240048902</t>
  </si>
  <si>
    <t>CMR240048923</t>
  </si>
  <si>
    <t>12,07,2024</t>
  </si>
  <si>
    <t>CON240000004-00561</t>
  </si>
  <si>
    <t>CON230000308-00200</t>
  </si>
  <si>
    <t>CON230000349-00049</t>
  </si>
  <si>
    <t>CON230000348-00112</t>
  </si>
  <si>
    <t>CON230000369-00069</t>
  </si>
  <si>
    <t>CON230000368-00260</t>
  </si>
  <si>
    <t>CON230000368-00258</t>
  </si>
  <si>
    <t>CON230000580-00095</t>
  </si>
  <si>
    <t>CON230000579-00107</t>
  </si>
  <si>
    <t>CON230000387-00070</t>
  </si>
  <si>
    <t>CON230000397-00032</t>
  </si>
  <si>
    <t>CON230000397-00030</t>
  </si>
  <si>
    <t>CON230000462-00007</t>
  </si>
  <si>
    <t>CON230000350-00003</t>
  </si>
  <si>
    <t>CON230000072-00887</t>
  </si>
  <si>
    <t>01/88-1</t>
  </si>
  <si>
    <t>17,10,2023</t>
  </si>
  <si>
    <t>31,03,2027</t>
  </si>
  <si>
    <t>31,12,2025</t>
  </si>
  <si>
    <t>NAT230024610</t>
  </si>
  <si>
    <t>NAT230024612</t>
  </si>
  <si>
    <t>NAT240000466</t>
  </si>
  <si>
    <t>NAT240000468</t>
  </si>
  <si>
    <t>ხელშეკრულების თარიღი</t>
  </si>
  <si>
    <t>06,02,2024</t>
  </si>
  <si>
    <t>კომპიუტერული მოწყობილობების ტექნიკური მომსახურება და შეკეთება</t>
  </si>
  <si>
    <t>CMR240105536</t>
  </si>
  <si>
    <t>02/540</t>
  </si>
  <si>
    <t>29,07,2024</t>
  </si>
  <si>
    <t>კომპიუტერთან დაკავშირებული მოწყობილობები</t>
  </si>
  <si>
    <t>ქსელის კაბელები</t>
  </si>
  <si>
    <t>CMR240105545</t>
  </si>
  <si>
    <t>02/541</t>
  </si>
  <si>
    <t>ტექნიკური შემოწმება, ანალიზი და საკონსულტაციო მომსახურებები</t>
  </si>
  <si>
    <t>CMR240106919</t>
  </si>
  <si>
    <t>შპს დიაგნოსტიკა-აჭარა</t>
  </si>
  <si>
    <t>02/542</t>
  </si>
  <si>
    <t>05,08,2024</t>
  </si>
  <si>
    <t>3571-05</t>
  </si>
  <si>
    <t>5,08,2024</t>
  </si>
  <si>
    <t>CMR240107740</t>
  </si>
  <si>
    <t>3620-05</t>
  </si>
  <si>
    <t>07,08,2024</t>
  </si>
  <si>
    <t>CMR240108815</t>
  </si>
  <si>
    <t xml:space="preserve">
სს ელიტ ელექტრონიქსი</t>
  </si>
  <si>
    <t>კედლის კონდიციონერები</t>
  </si>
  <si>
    <t>CMR240109893</t>
  </si>
  <si>
    <t>02/543</t>
  </si>
  <si>
    <t>13,08,2024</t>
  </si>
  <si>
    <t>20,08,2024</t>
  </si>
  <si>
    <t>კარის საკეტები</t>
  </si>
  <si>
    <t>CMR240109897</t>
  </si>
  <si>
    <t>შპს სეიდი</t>
  </si>
  <si>
    <t>02/544</t>
  </si>
  <si>
    <t>01,10,2024</t>
  </si>
  <si>
    <t>CMR240120020</t>
  </si>
  <si>
    <t>4105-05</t>
  </si>
  <si>
    <t>22,08,2024</t>
  </si>
  <si>
    <t>საინფორმაციო ვიდეოფილმების გადაღება</t>
  </si>
  <si>
    <t>CMR240113347</t>
  </si>
  <si>
    <t>მცირე მეწარმე სტეფან ფეოდოსიადი</t>
  </si>
  <si>
    <t>02/545</t>
  </si>
  <si>
    <t>26,08,2024</t>
  </si>
  <si>
    <t>05,09,2024</t>
  </si>
  <si>
    <t>01,11,2024</t>
  </si>
  <si>
    <t>CMR240120033</t>
  </si>
  <si>
    <t>4734-05</t>
  </si>
  <si>
    <t>11,09,2024</t>
  </si>
  <si>
    <t>სასტუმროში შეხვედრებისა და კონფერენციების ორგანიზების მომსახურება</t>
  </si>
  <si>
    <t>CMR240124632</t>
  </si>
  <si>
    <t>შპს მაკინერნი ჰოსპიტალიტი ინტერნეშენალ ჯორჯია</t>
  </si>
  <si>
    <t>02/546</t>
  </si>
  <si>
    <t>19,09,2024</t>
  </si>
  <si>
    <t>20,09,2024</t>
  </si>
  <si>
    <t>31,12,24</t>
  </si>
  <si>
    <t>აუდიტორული მომსახურება</t>
  </si>
  <si>
    <t>CMR240124643</t>
  </si>
  <si>
    <t>შპს რიალ აუდიტი</t>
  </si>
  <si>
    <t>02/547</t>
  </si>
  <si>
    <t>03,10,2024</t>
  </si>
  <si>
    <t>საჩუქრები და ჯილდოები</t>
  </si>
  <si>
    <t>CMR240124661</t>
  </si>
  <si>
    <t>შპს ბიბლუსი</t>
  </si>
  <si>
    <t>02/548</t>
  </si>
  <si>
    <t>CMR240124670</t>
  </si>
  <si>
    <t>სს ნუროლ ინშაათ ვე თიჯარეთის წარმომადგენლობა საქართველოში</t>
  </si>
  <si>
    <t>02/549</t>
  </si>
  <si>
    <t>5,10,2024</t>
  </si>
  <si>
    <t>CMR240124675</t>
  </si>
  <si>
    <t xml:space="preserve">შპს ავერსი-ფარმა </t>
  </si>
  <si>
    <t>02/550</t>
  </si>
  <si>
    <t>20,09,2020</t>
  </si>
  <si>
    <t xml:space="preserve">შპს მაკინერნი ჰოსპიტალიტი ინტერნეშენალ ჯორჯია </t>
  </si>
  <si>
    <t>CMR240128872</t>
  </si>
  <si>
    <t>4795-05</t>
  </si>
  <si>
    <t>შეკვეთით ნაბეჭდი მასალა</t>
  </si>
  <si>
    <t>ჯილდოები</t>
  </si>
  <si>
    <t>CMR240126715</t>
  </si>
  <si>
    <t>02/551</t>
  </si>
  <si>
    <t>25,09,2024</t>
  </si>
  <si>
    <t>26,09,2024</t>
  </si>
  <si>
    <t>ნამცხვრები</t>
  </si>
  <si>
    <t>CMR240128125</t>
  </si>
  <si>
    <t>შპს დონა</t>
  </si>
  <si>
    <t>4784-05</t>
  </si>
  <si>
    <t>CMR240128916</t>
  </si>
  <si>
    <t>4812-05</t>
  </si>
  <si>
    <t>CMR240132451</t>
  </si>
  <si>
    <t>4859-05</t>
  </si>
  <si>
    <t>02,10,2024</t>
  </si>
  <si>
    <t>10,11,2024</t>
  </si>
  <si>
    <t>საბარგო ნივთები, სასარაჯო ნაკეთობები, ტომრები და ჩანთები</t>
  </si>
  <si>
    <t>CMR240133168</t>
  </si>
  <si>
    <t>02/552</t>
  </si>
  <si>
    <t>08,10,2024</t>
  </si>
  <si>
    <t>10,10,2024</t>
  </si>
  <si>
    <t>მობილური სატელეფონო კავშირის მომსახურებები</t>
  </si>
  <si>
    <t>CON220000397</t>
  </si>
  <si>
    <t>მაგთიკომი</t>
  </si>
  <si>
    <t>01/73/</t>
  </si>
  <si>
    <t>21,12,2022</t>
  </si>
  <si>
    <t>01,02,2025</t>
  </si>
  <si>
    <r>
      <t xml:space="preserve">შპს </t>
    </r>
    <r>
      <rPr>
        <sz val="10"/>
        <rFont val="Sylfaen"/>
        <family val="1"/>
      </rPr>
      <t>EMI</t>
    </r>
  </si>
  <si>
    <t>02/553</t>
  </si>
  <si>
    <t xml:space="preserve"> საკანცელარიო ნივთები</t>
  </si>
  <si>
    <t>CMR240138640</t>
  </si>
  <si>
    <t>CMR240143275</t>
  </si>
  <si>
    <t>გამაგრილებელი ჯგუფების შეკეთება და ტექნიკური მომსახურება</t>
  </si>
  <si>
    <t>ინდ.მეწ.მალხაზ ზოიძე</t>
  </si>
  <si>
    <t>02/554</t>
  </si>
  <si>
    <t>29,10,2024</t>
  </si>
  <si>
    <t>CMR240143280</t>
  </si>
  <si>
    <t>შპს დიო</t>
  </si>
  <si>
    <t>02/555</t>
  </si>
  <si>
    <t>11,11,2024</t>
  </si>
  <si>
    <t>CMR240143284</t>
  </si>
  <si>
    <t>ჟალუზები</t>
  </si>
  <si>
    <t>ყავა</t>
  </si>
  <si>
    <t>CMR240159634</t>
  </si>
  <si>
    <t>სს ელიტ ელექტრონიქსი</t>
  </si>
  <si>
    <t>02/556</t>
  </si>
  <si>
    <t>27,11,2024</t>
  </si>
  <si>
    <t>10,12,2024</t>
  </si>
  <si>
    <t>CMR240159639</t>
  </si>
  <si>
    <t>02/557</t>
  </si>
  <si>
    <t>02/558</t>
  </si>
  <si>
    <t>CMR240161199</t>
  </si>
  <si>
    <t>ნათურები</t>
  </si>
  <si>
    <t>კონდენციონერი</t>
  </si>
  <si>
    <t>ტელევიზორი</t>
  </si>
  <si>
    <t xml:space="preserve">შპს ახალი ნათება </t>
  </si>
  <si>
    <t>02,12,2024</t>
  </si>
  <si>
    <t>06,12,2024</t>
  </si>
  <si>
    <t>CMR240161208</t>
  </si>
  <si>
    <t>02/559</t>
  </si>
  <si>
    <t>ელექტროგამანაწილებელი ან საკონტროლო აპარატურის ნაწილები</t>
  </si>
  <si>
    <t>ონკანები</t>
  </si>
  <si>
    <t>CMR240163065</t>
  </si>
  <si>
    <t>02/560</t>
  </si>
  <si>
    <t>02/561</t>
  </si>
  <si>
    <t>04,12,2024</t>
  </si>
  <si>
    <t>20,12,2024</t>
  </si>
  <si>
    <t>ბეჭდვითი მომსახურებები</t>
  </si>
  <si>
    <t>CMR240163068</t>
  </si>
  <si>
    <t>02/562</t>
  </si>
  <si>
    <t>23,12,2024</t>
  </si>
  <si>
    <t>ინდივიდუალური მეწარმე მირზა ციმნარიძე</t>
  </si>
  <si>
    <t>CMR240163105</t>
  </si>
  <si>
    <t>02/563</t>
  </si>
  <si>
    <t>შპს ტურინვესტი</t>
  </si>
  <si>
    <t>CMR240163084</t>
  </si>
  <si>
    <t>02/564</t>
  </si>
  <si>
    <t>05,12,2024</t>
  </si>
  <si>
    <t>5522-05</t>
  </si>
  <si>
    <t>CMR240164286</t>
  </si>
  <si>
    <t>შპს გკ ჯგუფი</t>
  </si>
  <si>
    <t>02/565</t>
  </si>
  <si>
    <t>CMR240164292</t>
  </si>
  <si>
    <t>02/566</t>
  </si>
  <si>
    <t>ინდივიდუალური მეწარმე ციცინო ნინიძე</t>
  </si>
  <si>
    <t>02/567</t>
  </si>
  <si>
    <t>CMR240165762</t>
  </si>
  <si>
    <t>შპს EMI</t>
  </si>
  <si>
    <t>სხვა ნაბეჭდი საკანცელარიო ნივთები</t>
  </si>
  <si>
    <t>12,12,2024</t>
  </si>
  <si>
    <t>CMR240164315</t>
  </si>
  <si>
    <t>02/568</t>
  </si>
  <si>
    <t>30,11,2025</t>
  </si>
  <si>
    <t>ავტოსადგომთა მომსახურებები</t>
  </si>
  <si>
    <t>შპს ბათუმის ავტოტრანსპორტი</t>
  </si>
  <si>
    <t>CMR240164334</t>
  </si>
  <si>
    <t>02/569</t>
  </si>
  <si>
    <t>ქსელები</t>
  </si>
  <si>
    <t>CMR240170003</t>
  </si>
  <si>
    <t>02/571</t>
  </si>
  <si>
    <t>ტკბილეული (კარამელი)</t>
  </si>
  <si>
    <t>შპს ბადაგი</t>
  </si>
  <si>
    <t>02/572</t>
  </si>
  <si>
    <t>CMR240170014</t>
  </si>
  <si>
    <t>შესაფუთი ხის ყუთები</t>
  </si>
  <si>
    <t>CMR240170018</t>
  </si>
  <si>
    <t>02/573</t>
  </si>
  <si>
    <t>შპს კერკი +</t>
  </si>
  <si>
    <t>გამხმარი ხილი/კერკი</t>
  </si>
  <si>
    <t>CMR240170030</t>
  </si>
  <si>
    <t>02/574</t>
  </si>
  <si>
    <t>შპს მაჯიდ ალ ფუტაიმ ჰიპერმარკეტს ჯორჯია</t>
  </si>
  <si>
    <t>CMR240170032</t>
  </si>
  <si>
    <t>02/575</t>
  </si>
  <si>
    <t>CMR240171133</t>
  </si>
  <si>
    <t>სსიპ საქართველოს საკანონმდებლო მაცნე</t>
  </si>
  <si>
    <t>02/576</t>
  </si>
  <si>
    <t>13,12,2024</t>
  </si>
  <si>
    <t>5604-05</t>
  </si>
  <si>
    <t>CMR240172013</t>
  </si>
  <si>
    <t>მოწნული კალათები</t>
  </si>
  <si>
    <t>ხელოვნური ყვავილები</t>
  </si>
  <si>
    <t>შპს სანნა</t>
  </si>
  <si>
    <t>17,12,2024</t>
  </si>
  <si>
    <t>CMR240172349</t>
  </si>
  <si>
    <t>5220-05</t>
  </si>
  <si>
    <t>05,11,2024</t>
  </si>
  <si>
    <t>CMR240177158</t>
  </si>
  <si>
    <t>5588-05</t>
  </si>
  <si>
    <t>საკონდიტრო ნაწარმი და ნამცხვრები</t>
  </si>
  <si>
    <t>შპს დონა 2005</t>
  </si>
  <si>
    <t>16,12,2024</t>
  </si>
  <si>
    <t>CMR240178331</t>
  </si>
  <si>
    <t>02/580</t>
  </si>
  <si>
    <t>24,12,2024</t>
  </si>
  <si>
    <t>CMR240163053</t>
  </si>
  <si>
    <t>ირაკლი წულაძე</t>
  </si>
  <si>
    <t>21,12,2024</t>
  </si>
  <si>
    <t>სახელმწიფო შესყიდვების 2024 წლის წლიური გეგმა - შედგენის თარიღი 17.11.2023  წელი</t>
  </si>
  <si>
    <t>გამარტივებული შესყიდვა</t>
  </si>
  <si>
    <t>კონსოლიდირებული ტენდერი</t>
  </si>
  <si>
    <t>გეგმის ჯამური ღირებულება</t>
  </si>
  <si>
    <t xml:space="preserve"> სახელმწიფო შესყიდვების 2024 წლის წლიური გეგმა - ბოლო ცვლილების თარიღი 20.12.2024  წელი</t>
  </si>
  <si>
    <t>სახელმწიფო შესყიდვების 2024 წლის წლიური გეგმით გათვალისწინებული გაფორმებული ხელშეკრულებები: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</si>
</sst>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\ _₾_-;\-* #,##0.00\ _₾_-;_-* &quot;-&quot;??\ _₾_-;_-@_-"/>
    <numFmt numFmtId="164" formatCode="_-* #,##0.00\ _₽_-;\-* #,##0.00\ _₽_-;_-* &quot;-&quot;??\ _₽_-;_-@_-"/>
    <numFmt numFmtId="165" formatCode="#&quot; &quot;##0.00"/>
    <numFmt numFmtId="166" formatCode="#&quot; &quot;##0"/>
    <numFmt numFmtId="167" formatCode="##&quot; &quot;##0.00"/>
    <numFmt numFmtId="168" formatCode="###&quot; &quot;##0.00"/>
    <numFmt numFmtId="169" formatCode=".&quot; &quot;##;"/>
    <numFmt numFmtId="170" formatCode="#.&quot; &quot;##0"/>
    <numFmt numFmtId="171" formatCode="#.0&quot; &quot;##0"/>
  </numFmts>
  <fonts count="47" x14ac:knownFonts="1">
    <font>
      <sz val="11"/>
      <color theme="1"/>
      <name val="Calibri"/>
      <family val="2"/>
      <charset val="204"/>
      <scheme val="minor"/>
    </font>
    <font>
      <sz val="14"/>
      <color theme="1"/>
      <name val="Sylfaen"/>
      <family val="1"/>
    </font>
    <font>
      <sz val="11"/>
      <color theme="1"/>
      <name val="Sylfaen"/>
      <family val="1"/>
    </font>
    <font>
      <sz val="10"/>
      <color theme="1"/>
      <name val="Sylfaen"/>
      <family val="1"/>
    </font>
    <font>
      <sz val="10"/>
      <name val="Arial"/>
      <family val="2"/>
      <charset val="204"/>
    </font>
    <font>
      <sz val="10"/>
      <name val="AcadNusx"/>
    </font>
    <font>
      <sz val="10"/>
      <color theme="1"/>
      <name val="AcadNusx"/>
    </font>
    <font>
      <sz val="10"/>
      <name val="Sylfaen"/>
      <family val="1"/>
    </font>
    <font>
      <sz val="10"/>
      <color theme="1"/>
      <name val="Sylfaen"/>
      <family val="1"/>
      <charset val="204"/>
    </font>
    <font>
      <sz val="10"/>
      <name val="Arial Cyr"/>
      <charset val="204"/>
    </font>
    <font>
      <b/>
      <sz val="10"/>
      <color theme="1"/>
      <name val="Sylfaen"/>
      <family val="1"/>
      <charset val="204"/>
    </font>
    <font>
      <sz val="12"/>
      <color indexed="8"/>
      <name val="AcadNusx"/>
    </font>
    <font>
      <sz val="10"/>
      <name val="Sylfaen"/>
      <family val="1"/>
      <charset val="204"/>
    </font>
    <font>
      <b/>
      <sz val="11"/>
      <color theme="1"/>
      <name val="Sylfaen"/>
      <family val="1"/>
      <charset val="204"/>
    </font>
    <font>
      <b/>
      <sz val="10"/>
      <name val="Sylfaen"/>
      <family val="1"/>
      <charset val="204"/>
    </font>
    <font>
      <b/>
      <sz val="14"/>
      <color theme="1"/>
      <name val="Sylfaen"/>
      <family val="1"/>
      <charset val="204"/>
    </font>
    <font>
      <b/>
      <sz val="9"/>
      <color theme="1"/>
      <name val="Sylfaen"/>
      <family val="1"/>
      <charset val="204"/>
    </font>
    <font>
      <sz val="12"/>
      <color theme="1"/>
      <name val="Sylfaen"/>
      <family val="1"/>
    </font>
    <font>
      <b/>
      <sz val="12"/>
      <color theme="1"/>
      <name val="Sylfaen"/>
      <family val="1"/>
      <charset val="204"/>
    </font>
    <font>
      <sz val="10"/>
      <color theme="4"/>
      <name val="Sylfaen"/>
      <family val="1"/>
    </font>
    <font>
      <sz val="10"/>
      <color theme="4"/>
      <name val="Arial"/>
      <family val="2"/>
      <charset val="204"/>
    </font>
    <font>
      <sz val="12"/>
      <name val="Sylfaen"/>
      <family val="1"/>
    </font>
    <font>
      <sz val="14"/>
      <color theme="1"/>
      <name val="Sylfaen"/>
      <family val="1"/>
      <charset val="204"/>
    </font>
    <font>
      <sz val="11"/>
      <color theme="1"/>
      <name val="Sylfaen"/>
      <family val="1"/>
      <charset val="204"/>
    </font>
    <font>
      <sz val="18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Sylfaen"/>
      <family val="1"/>
    </font>
    <font>
      <b/>
      <sz val="10"/>
      <color theme="1"/>
      <name val="Sylfaen"/>
      <family val="1"/>
    </font>
    <font>
      <b/>
      <sz val="14"/>
      <color theme="1"/>
      <name val="Sylfaen"/>
      <family val="1"/>
    </font>
    <font>
      <b/>
      <sz val="12"/>
      <color theme="1"/>
      <name val="AcadNusx"/>
    </font>
    <font>
      <sz val="10"/>
      <color theme="1"/>
      <name val="Verdana"/>
      <family val="2"/>
    </font>
    <font>
      <b/>
      <sz val="9"/>
      <color theme="1"/>
      <name val="Sylfaen"/>
      <family val="1"/>
    </font>
    <font>
      <sz val="12"/>
      <color theme="1"/>
      <name val="Sylfaen"/>
      <family val="1"/>
      <charset val="204"/>
    </font>
    <font>
      <sz val="10"/>
      <color theme="4" tint="-0.249977111117893"/>
      <name val="Sylfaen"/>
      <family val="1"/>
    </font>
    <font>
      <sz val="10"/>
      <color rgb="FF000000"/>
      <name val="Sylfaen"/>
      <family val="1"/>
      <charset val="204"/>
    </font>
    <font>
      <sz val="12"/>
      <color indexed="8"/>
      <name val="Sylfaen"/>
      <family val="1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FF0000"/>
      <name val="Sylfae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Sylfaen"/>
      <family val="1"/>
      <charset val="204"/>
    </font>
    <font>
      <sz val="10"/>
      <color rgb="FFFF0000"/>
      <name val="Sylfaen"/>
      <family val="1"/>
      <charset val="204"/>
    </font>
    <font>
      <sz val="12"/>
      <color rgb="FFFF0000"/>
      <name val="Sylfaen"/>
      <family val="1"/>
      <charset val="204"/>
    </font>
    <font>
      <sz val="14"/>
      <name val="Arial"/>
      <family val="2"/>
      <charset val="204"/>
    </font>
    <font>
      <b/>
      <sz val="9"/>
      <color rgb="FFFF0000"/>
      <name val="Arial"/>
      <family val="2"/>
    </font>
    <font>
      <sz val="11"/>
      <color rgb="FFFF0000"/>
      <name val="Sylfaen"/>
      <family val="1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9" fillId="0" borderId="0"/>
    <xf numFmtId="164" fontId="39" fillId="0" borderId="0" applyFont="0" applyFill="0" applyBorder="0" applyAlignment="0" applyProtection="0"/>
  </cellStyleXfs>
  <cellXfs count="410">
    <xf numFmtId="0" fontId="0" fillId="0" borderId="0" xfId="0"/>
    <xf numFmtId="0" fontId="2" fillId="0" borderId="2" xfId="0" applyFont="1" applyFill="1" applyBorder="1" applyAlignment="1">
      <alignment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90" wrapText="1"/>
    </xf>
    <xf numFmtId="0" fontId="10" fillId="0" borderId="6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textRotation="90" wrapText="1"/>
    </xf>
    <xf numFmtId="0" fontId="14" fillId="0" borderId="6" xfId="0" applyFont="1" applyFill="1" applyBorder="1" applyAlignment="1">
      <alignment horizontal="center" vertical="center" textRotation="90" wrapText="1"/>
    </xf>
    <xf numFmtId="0" fontId="16" fillId="0" borderId="1" xfId="0" applyFont="1" applyFill="1" applyBorder="1" applyAlignment="1">
      <alignment horizontal="center" vertical="center" textRotation="90" wrapText="1"/>
    </xf>
    <xf numFmtId="0" fontId="16" fillId="0" borderId="6" xfId="0" applyFont="1" applyFill="1" applyBorder="1" applyAlignment="1">
      <alignment horizontal="center" vertical="center" textRotation="90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textRotation="90" wrapText="1"/>
    </xf>
    <xf numFmtId="0" fontId="18" fillId="0" borderId="6" xfId="0" applyFont="1" applyFill="1" applyBorder="1" applyAlignment="1">
      <alignment horizontal="center" vertical="center" textRotation="90" wrapText="1"/>
    </xf>
    <xf numFmtId="0" fontId="18" fillId="0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165" fontId="10" fillId="0" borderId="18" xfId="0" applyNumberFormat="1" applyFont="1" applyFill="1" applyBorder="1" applyAlignment="1">
      <alignment horizontal="center" vertical="center" textRotation="90" wrapText="1"/>
    </xf>
    <xf numFmtId="165" fontId="10" fillId="0" borderId="20" xfId="0" applyNumberFormat="1" applyFont="1" applyFill="1" applyBorder="1" applyAlignment="1">
      <alignment horizontal="center" vertical="center" textRotation="90" wrapText="1"/>
    </xf>
    <xf numFmtId="0" fontId="13" fillId="0" borderId="13" xfId="0" applyFont="1" applyFill="1" applyBorder="1" applyAlignment="1">
      <alignment horizontal="center" vertical="center" wrapText="1"/>
    </xf>
    <xf numFmtId="166" fontId="13" fillId="0" borderId="14" xfId="0" applyNumberFormat="1" applyFont="1" applyFill="1" applyBorder="1" applyAlignment="1">
      <alignment horizontal="center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166" fontId="23" fillId="0" borderId="2" xfId="0" applyNumberFormat="1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165" fontId="15" fillId="4" borderId="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166" fontId="4" fillId="5" borderId="2" xfId="1" applyNumberFormat="1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14" fontId="3" fillId="5" borderId="2" xfId="0" applyNumberFormat="1" applyFont="1" applyFill="1" applyBorder="1" applyAlignment="1">
      <alignment horizontal="center" vertical="center" wrapText="1"/>
    </xf>
    <xf numFmtId="14" fontId="12" fillId="5" borderId="3" xfId="0" applyNumberFormat="1" applyFont="1" applyFill="1" applyBorder="1" applyAlignment="1">
      <alignment horizontal="center" vertical="center" wrapText="1"/>
    </xf>
    <xf numFmtId="0" fontId="17" fillId="5" borderId="2" xfId="0" applyNumberFormat="1" applyFont="1" applyFill="1" applyBorder="1" applyAlignment="1">
      <alignment horizontal="center" vertical="center" wrapText="1"/>
    </xf>
    <xf numFmtId="167" fontId="3" fillId="5" borderId="21" xfId="0" applyNumberFormat="1" applyFont="1" applyFill="1" applyBorder="1" applyAlignment="1">
      <alignment horizontal="center" vertical="center" wrapText="1"/>
    </xf>
    <xf numFmtId="166" fontId="23" fillId="5" borderId="4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center" vertical="center"/>
    </xf>
    <xf numFmtId="169" fontId="23" fillId="5" borderId="4" xfId="0" applyNumberFormat="1" applyFont="1" applyFill="1" applyBorder="1" applyAlignment="1">
      <alignment horizontal="center" vertical="center" wrapText="1"/>
    </xf>
    <xf numFmtId="166" fontId="12" fillId="5" borderId="2" xfId="1" applyNumberFormat="1" applyFont="1" applyFill="1" applyBorder="1" applyAlignment="1">
      <alignment horizontal="center" vertical="center" wrapText="1"/>
    </xf>
    <xf numFmtId="166" fontId="8" fillId="5" borderId="2" xfId="1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14" fontId="12" fillId="5" borderId="2" xfId="0" applyNumberFormat="1" applyFont="1" applyFill="1" applyBorder="1" applyAlignment="1">
      <alignment horizontal="center" vertical="center" wrapText="1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3" xfId="0" applyNumberFormat="1" applyFont="1" applyFill="1" applyBorder="1" applyAlignment="1">
      <alignment horizontal="center" vertical="center" wrapText="1"/>
    </xf>
    <xf numFmtId="0" fontId="32" fillId="5" borderId="2" xfId="0" applyNumberFormat="1" applyFont="1" applyFill="1" applyBorder="1" applyAlignment="1">
      <alignment horizontal="center" vertical="center" wrapText="1"/>
    </xf>
    <xf numFmtId="167" fontId="8" fillId="5" borderId="2" xfId="0" applyNumberFormat="1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167" fontId="8" fillId="5" borderId="21" xfId="0" applyNumberFormat="1" applyFont="1" applyFill="1" applyBorder="1" applyAlignment="1">
      <alignment horizontal="center" vertical="center" wrapText="1"/>
    </xf>
    <xf numFmtId="165" fontId="8" fillId="5" borderId="4" xfId="0" applyNumberFormat="1" applyFont="1" applyFill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21" fillId="5" borderId="2" xfId="0" applyNumberFormat="1" applyFont="1" applyFill="1" applyBorder="1" applyAlignment="1">
      <alignment horizontal="center" vertical="center" wrapText="1"/>
    </xf>
    <xf numFmtId="167" fontId="12" fillId="5" borderId="21" xfId="0" applyNumberFormat="1" applyFont="1" applyFill="1" applyBorder="1" applyAlignment="1">
      <alignment horizontal="center" vertical="center" wrapText="1"/>
    </xf>
    <xf numFmtId="165" fontId="12" fillId="5" borderId="4" xfId="0" applyNumberFormat="1" applyFont="1" applyFill="1" applyBorder="1" applyAlignment="1">
      <alignment horizontal="center" vertical="center" wrapText="1"/>
    </xf>
    <xf numFmtId="165" fontId="12" fillId="5" borderId="9" xfId="0" applyNumberFormat="1" applyFont="1" applyFill="1" applyBorder="1" applyAlignment="1">
      <alignment horizontal="center" vertical="center" wrapText="1"/>
    </xf>
    <xf numFmtId="165" fontId="12" fillId="5" borderId="2" xfId="0" applyNumberFormat="1" applyFont="1" applyFill="1" applyBorder="1" applyAlignment="1">
      <alignment horizontal="center" vertical="center" wrapText="1"/>
    </xf>
    <xf numFmtId="0" fontId="12" fillId="5" borderId="0" xfId="0" applyFont="1" applyFill="1" applyBorder="1" applyAlignment="1">
      <alignment horizontal="center" vertical="center" wrapText="1"/>
    </xf>
    <xf numFmtId="165" fontId="8" fillId="5" borderId="5" xfId="0" applyNumberFormat="1" applyFont="1" applyFill="1" applyBorder="1" applyAlignment="1">
      <alignment horizontal="center" vertical="center" wrapText="1"/>
    </xf>
    <xf numFmtId="0" fontId="34" fillId="6" borderId="2" xfId="0" applyFont="1" applyFill="1" applyBorder="1" applyAlignment="1">
      <alignment vertical="center" wrapText="1"/>
    </xf>
    <xf numFmtId="14" fontId="8" fillId="6" borderId="2" xfId="0" applyNumberFormat="1" applyFont="1" applyFill="1" applyBorder="1" applyAlignment="1">
      <alignment horizontal="center" vertical="center" wrapText="1"/>
    </xf>
    <xf numFmtId="14" fontId="8" fillId="6" borderId="3" xfId="0" applyNumberFormat="1" applyFont="1" applyFill="1" applyBorder="1" applyAlignment="1">
      <alignment horizontal="center" vertical="center" wrapText="1"/>
    </xf>
    <xf numFmtId="0" fontId="32" fillId="6" borderId="2" xfId="0" applyNumberFormat="1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166" fontId="25" fillId="6" borderId="2" xfId="1" applyNumberFormat="1" applyFont="1" applyFill="1" applyBorder="1" applyAlignment="1">
      <alignment horizontal="center" vertical="center" wrapText="1"/>
    </xf>
    <xf numFmtId="0" fontId="17" fillId="6" borderId="2" xfId="0" applyNumberFormat="1" applyFont="1" applyFill="1" applyBorder="1" applyAlignment="1">
      <alignment horizontal="center" vertical="center" wrapText="1"/>
    </xf>
    <xf numFmtId="167" fontId="3" fillId="6" borderId="21" xfId="0" applyNumberFormat="1" applyFont="1" applyFill="1" applyBorder="1" applyAlignment="1">
      <alignment horizontal="center" vertical="center" wrapText="1"/>
    </xf>
    <xf numFmtId="165" fontId="3" fillId="6" borderId="2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14" fontId="3" fillId="6" borderId="2" xfId="0" applyNumberFormat="1" applyFont="1" applyFill="1" applyBorder="1" applyAlignment="1">
      <alignment horizontal="center" vertical="center" wrapText="1"/>
    </xf>
    <xf numFmtId="14" fontId="3" fillId="6" borderId="3" xfId="0" applyNumberFormat="1" applyFont="1" applyFill="1" applyBorder="1" applyAlignment="1">
      <alignment horizontal="center" vertical="center" wrapText="1"/>
    </xf>
    <xf numFmtId="166" fontId="4" fillId="6" borderId="2" xfId="1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center" wrapText="1"/>
    </xf>
    <xf numFmtId="168" fontId="3" fillId="6" borderId="2" xfId="0" applyNumberFormat="1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165" fontId="8" fillId="5" borderId="9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66" fontId="4" fillId="5" borderId="6" xfId="1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center" vertical="center" wrapText="1"/>
    </xf>
    <xf numFmtId="166" fontId="14" fillId="7" borderId="2" xfId="1" applyNumberFormat="1" applyFont="1" applyFill="1" applyBorder="1" applyAlignment="1">
      <alignment horizontal="center" vertical="center" wrapText="1"/>
    </xf>
    <xf numFmtId="166" fontId="10" fillId="7" borderId="2" xfId="1" applyNumberFormat="1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165" fontId="10" fillId="7" borderId="2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167" fontId="8" fillId="5" borderId="5" xfId="0" applyNumberFormat="1" applyFont="1" applyFill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 wrapText="1"/>
    </xf>
    <xf numFmtId="14" fontId="7" fillId="5" borderId="25" xfId="0" applyNumberFormat="1" applyFont="1" applyFill="1" applyBorder="1" applyAlignment="1">
      <alignment horizontal="center" vertical="center" wrapText="1"/>
    </xf>
    <xf numFmtId="165" fontId="12" fillId="5" borderId="5" xfId="0" applyNumberFormat="1" applyFont="1" applyFill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vertical="center" wrapText="1"/>
    </xf>
    <xf numFmtId="170" fontId="23" fillId="5" borderId="4" xfId="0" applyNumberFormat="1" applyFont="1" applyFill="1" applyBorder="1" applyAlignment="1">
      <alignment horizontal="center" vertical="center" wrapText="1"/>
    </xf>
    <xf numFmtId="166" fontId="25" fillId="5" borderId="6" xfId="1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66" fontId="12" fillId="5" borderId="6" xfId="1" applyNumberFormat="1" applyFont="1" applyFill="1" applyBorder="1" applyAlignment="1">
      <alignment horizontal="center" vertical="center" wrapText="1"/>
    </xf>
    <xf numFmtId="166" fontId="8" fillId="5" borderId="6" xfId="1" applyNumberFormat="1" applyFont="1" applyFill="1" applyBorder="1" applyAlignment="1">
      <alignment horizontal="center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166" fontId="25" fillId="5" borderId="2" xfId="1" applyNumberFormat="1" applyFont="1" applyFill="1" applyBorder="1" applyAlignment="1">
      <alignment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4" fontId="8" fillId="5" borderId="25" xfId="0" applyNumberFormat="1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/>
    </xf>
    <xf numFmtId="14" fontId="1" fillId="0" borderId="11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15" fillId="0" borderId="7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textRotation="90" wrapText="1"/>
    </xf>
    <xf numFmtId="14" fontId="10" fillId="0" borderId="6" xfId="0" applyNumberFormat="1" applyFont="1" applyFill="1" applyBorder="1" applyAlignment="1">
      <alignment horizontal="center" vertical="center" textRotation="90" wrapText="1"/>
    </xf>
    <xf numFmtId="14" fontId="13" fillId="0" borderId="2" xfId="0" applyNumberFormat="1" applyFont="1" applyFill="1" applyBorder="1" applyAlignment="1">
      <alignment horizontal="center" vertical="center" wrapText="1"/>
    </xf>
    <xf numFmtId="14" fontId="10" fillId="7" borderId="2" xfId="0" applyNumberFormat="1" applyFont="1" applyFill="1" applyBorder="1" applyAlignment="1">
      <alignment horizontal="center" vertical="center" wrapText="1"/>
    </xf>
    <xf numFmtId="166" fontId="4" fillId="6" borderId="6" xfId="1" applyNumberFormat="1" applyFont="1" applyFill="1" applyBorder="1" applyAlignment="1">
      <alignment horizontal="center" vertical="center" wrapText="1"/>
    </xf>
    <xf numFmtId="166" fontId="25" fillId="6" borderId="6" xfId="1" applyNumberFormat="1" applyFont="1" applyFill="1" applyBorder="1" applyAlignment="1">
      <alignment horizontal="center" vertical="center" wrapText="1"/>
    </xf>
    <xf numFmtId="14" fontId="3" fillId="6" borderId="6" xfId="0" applyNumberFormat="1" applyFont="1" applyFill="1" applyBorder="1" applyAlignment="1">
      <alignment horizontal="center" vertical="center" wrapText="1"/>
    </xf>
    <xf numFmtId="14" fontId="8" fillId="6" borderId="25" xfId="0" applyNumberFormat="1" applyFont="1" applyFill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166" fontId="36" fillId="5" borderId="2" xfId="1" applyNumberFormat="1" applyFont="1" applyFill="1" applyBorder="1" applyAlignment="1">
      <alignment horizontal="center" vertical="center" wrapText="1"/>
    </xf>
    <xf numFmtId="166" fontId="37" fillId="5" borderId="2" xfId="1" applyNumberFormat="1" applyFont="1" applyFill="1" applyBorder="1" applyAlignment="1">
      <alignment horizontal="center" vertical="center" wrapText="1"/>
    </xf>
    <xf numFmtId="166" fontId="25" fillId="5" borderId="2" xfId="1" applyNumberFormat="1" applyFont="1" applyFill="1" applyBorder="1" applyAlignment="1">
      <alignment horizontal="center" vertical="center" wrapText="1"/>
    </xf>
    <xf numFmtId="0" fontId="26" fillId="9" borderId="13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14" fontId="8" fillId="9" borderId="2" xfId="0" applyNumberFormat="1" applyFont="1" applyFill="1" applyBorder="1" applyAlignment="1">
      <alignment horizontal="left" vertical="center" wrapText="1"/>
    </xf>
    <xf numFmtId="165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171" fontId="1" fillId="8" borderId="4" xfId="0" applyNumberFormat="1" applyFont="1" applyFill="1" applyBorder="1" applyAlignment="1">
      <alignment horizontal="center" vertical="center" wrapText="1"/>
    </xf>
    <xf numFmtId="171" fontId="11" fillId="8" borderId="4" xfId="0" applyNumberFormat="1" applyFont="1" applyFill="1" applyBorder="1" applyAlignment="1">
      <alignment horizontal="center" vertical="center" wrapText="1"/>
    </xf>
    <xf numFmtId="171" fontId="2" fillId="8" borderId="4" xfId="0" applyNumberFormat="1" applyFont="1" applyFill="1" applyBorder="1" applyAlignment="1">
      <alignment horizontal="center" vertical="center" wrapText="1"/>
    </xf>
    <xf numFmtId="171" fontId="15" fillId="8" borderId="7" xfId="0" applyNumberFormat="1" applyFont="1" applyFill="1" applyBorder="1" applyAlignment="1">
      <alignment horizontal="center" vertical="center" wrapText="1"/>
    </xf>
    <xf numFmtId="171" fontId="10" fillId="8" borderId="8" xfId="0" applyNumberFormat="1" applyFont="1" applyFill="1" applyBorder="1" applyAlignment="1">
      <alignment horizontal="center" vertical="center" textRotation="90" wrapText="1"/>
    </xf>
    <xf numFmtId="171" fontId="10" fillId="8" borderId="9" xfId="0" applyNumberFormat="1" applyFont="1" applyFill="1" applyBorder="1" applyAlignment="1">
      <alignment horizontal="center" vertical="center" textRotation="90" wrapText="1"/>
    </xf>
    <xf numFmtId="171" fontId="13" fillId="8" borderId="4" xfId="0" applyNumberFormat="1" applyFont="1" applyFill="1" applyBorder="1" applyAlignment="1">
      <alignment horizontal="center" vertical="center" wrapText="1"/>
    </xf>
    <xf numFmtId="171" fontId="8" fillId="8" borderId="2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5" borderId="2" xfId="1" applyFont="1" applyFill="1" applyBorder="1" applyAlignment="1">
      <alignment horizontal="left" vertical="center" wrapText="1"/>
    </xf>
    <xf numFmtId="0" fontId="3" fillId="5" borderId="2" xfId="1" applyFont="1" applyFill="1" applyBorder="1" applyAlignment="1">
      <alignment horizontal="left" vertical="center" wrapText="1"/>
    </xf>
    <xf numFmtId="0" fontId="8" fillId="5" borderId="2" xfId="1" applyFont="1" applyFill="1" applyBorder="1" applyAlignment="1">
      <alignment horizontal="left" vertical="center" wrapText="1"/>
    </xf>
    <xf numFmtId="0" fontId="7" fillId="5" borderId="2" xfId="1" applyFont="1" applyFill="1" applyBorder="1" applyAlignment="1">
      <alignment horizontal="left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171" fontId="38" fillId="8" borderId="4" xfId="0" applyNumberFormat="1" applyFont="1" applyFill="1" applyBorder="1" applyAlignment="1">
      <alignment horizontal="center" vertical="center" wrapText="1"/>
    </xf>
    <xf numFmtId="164" fontId="23" fillId="5" borderId="4" xfId="3" applyFont="1" applyFill="1" applyBorder="1" applyAlignment="1">
      <alignment horizontal="center" vertical="center" wrapText="1"/>
    </xf>
    <xf numFmtId="169" fontId="2" fillId="5" borderId="4" xfId="0" applyNumberFormat="1" applyFont="1" applyFill="1" applyBorder="1" applyAlignment="1">
      <alignment horizontal="center" vertical="center" wrapText="1"/>
    </xf>
    <xf numFmtId="169" fontId="2" fillId="5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64" fontId="2" fillId="5" borderId="2" xfId="3" applyFont="1" applyFill="1" applyBorder="1" applyAlignment="1">
      <alignment horizontal="center" vertical="center" wrapText="1"/>
    </xf>
    <xf numFmtId="164" fontId="13" fillId="5" borderId="2" xfId="3" applyFont="1" applyFill="1" applyBorder="1" applyAlignment="1">
      <alignment horizontal="center" vertical="center" wrapText="1"/>
    </xf>
    <xf numFmtId="170" fontId="2" fillId="5" borderId="4" xfId="0" applyNumberFormat="1" applyFont="1" applyFill="1" applyBorder="1" applyAlignment="1">
      <alignment horizontal="center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3" fillId="10" borderId="2" xfId="1" applyFont="1" applyFill="1" applyBorder="1" applyAlignment="1">
      <alignment horizontal="left" vertical="center" wrapText="1"/>
    </xf>
    <xf numFmtId="166" fontId="37" fillId="10" borderId="2" xfId="1" applyNumberFormat="1" applyFont="1" applyFill="1" applyBorder="1" applyAlignment="1">
      <alignment horizontal="center" vertical="center" wrapText="1"/>
    </xf>
    <xf numFmtId="166" fontId="25" fillId="10" borderId="2" xfId="1" applyNumberFormat="1" applyFont="1" applyFill="1" applyBorder="1" applyAlignment="1">
      <alignment vertical="center" wrapText="1"/>
    </xf>
    <xf numFmtId="0" fontId="6" fillId="10" borderId="2" xfId="0" applyFont="1" applyFill="1" applyBorder="1" applyAlignment="1">
      <alignment horizontal="left" vertical="center" wrapText="1"/>
    </xf>
    <xf numFmtId="14" fontId="19" fillId="10" borderId="2" xfId="0" applyNumberFormat="1" applyFont="1" applyFill="1" applyBorder="1" applyAlignment="1">
      <alignment horizontal="center" vertical="center" wrapText="1"/>
    </xf>
    <xf numFmtId="14" fontId="3" fillId="10" borderId="2" xfId="0" applyNumberFormat="1" applyFont="1" applyFill="1" applyBorder="1" applyAlignment="1">
      <alignment horizontal="center" vertical="center" wrapText="1"/>
    </xf>
    <xf numFmtId="0" fontId="17" fillId="10" borderId="2" xfId="0" applyNumberFormat="1" applyFont="1" applyFill="1" applyBorder="1" applyAlignment="1">
      <alignment horizontal="center" vertical="center" wrapText="1"/>
    </xf>
    <xf numFmtId="167" fontId="8" fillId="10" borderId="21" xfId="0" applyNumberFormat="1" applyFont="1" applyFill="1" applyBorder="1" applyAlignment="1">
      <alignment horizontal="center" vertical="center" wrapText="1"/>
    </xf>
    <xf numFmtId="165" fontId="8" fillId="10" borderId="4" xfId="0" applyNumberFormat="1" applyFont="1" applyFill="1" applyBorder="1" applyAlignment="1">
      <alignment horizontal="center" vertical="center" wrapText="1"/>
    </xf>
    <xf numFmtId="165" fontId="8" fillId="10" borderId="2" xfId="0" applyNumberFormat="1" applyFont="1" applyFill="1" applyBorder="1" applyAlignment="1">
      <alignment vertical="center" wrapText="1"/>
    </xf>
    <xf numFmtId="165" fontId="8" fillId="10" borderId="2" xfId="0" applyNumberFormat="1" applyFont="1" applyFill="1" applyBorder="1" applyAlignment="1">
      <alignment horizontal="center" vertical="center" wrapText="1"/>
    </xf>
    <xf numFmtId="0" fontId="8" fillId="10" borderId="0" xfId="0" applyFont="1" applyFill="1" applyBorder="1" applyAlignment="1">
      <alignment horizontal="center" vertical="center" wrapText="1"/>
    </xf>
    <xf numFmtId="166" fontId="25" fillId="6" borderId="2" xfId="1" applyNumberFormat="1" applyFont="1" applyFill="1" applyBorder="1" applyAlignment="1">
      <alignment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71" fontId="2" fillId="0" borderId="4" xfId="0" applyNumberFormat="1" applyFont="1" applyFill="1" applyBorder="1" applyAlignment="1">
      <alignment horizontal="center" vertical="center" wrapText="1"/>
    </xf>
    <xf numFmtId="165" fontId="10" fillId="11" borderId="2" xfId="0" applyNumberFormat="1" applyFont="1" applyFill="1" applyBorder="1" applyAlignment="1">
      <alignment horizontal="center" vertical="center" wrapText="1"/>
    </xf>
    <xf numFmtId="165" fontId="2" fillId="11" borderId="2" xfId="0" applyNumberFormat="1" applyFont="1" applyFill="1" applyBorder="1" applyAlignment="1">
      <alignment horizontal="center" vertical="center" wrapText="1"/>
    </xf>
    <xf numFmtId="0" fontId="0" fillId="9" borderId="0" xfId="0" applyFill="1" applyBorder="1"/>
    <xf numFmtId="0" fontId="10" fillId="5" borderId="19" xfId="0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left" vertical="center" wrapText="1"/>
    </xf>
    <xf numFmtId="166" fontId="4" fillId="5" borderId="6" xfId="1" applyNumberFormat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left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66" fontId="4" fillId="5" borderId="6" xfId="1" applyNumberFormat="1" applyFont="1" applyFill="1" applyBorder="1" applyAlignment="1">
      <alignment horizontal="center" vertical="center" wrapText="1"/>
    </xf>
    <xf numFmtId="0" fontId="27" fillId="6" borderId="17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0" fontId="40" fillId="5" borderId="2" xfId="0" applyNumberFormat="1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26" fillId="0" borderId="1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65" fontId="2" fillId="0" borderId="20" xfId="0" applyNumberFormat="1" applyFont="1" applyFill="1" applyBorder="1" applyAlignment="1">
      <alignment horizontal="center" vertical="center" wrapText="1"/>
    </xf>
    <xf numFmtId="171" fontId="2" fillId="8" borderId="9" xfId="0" applyNumberFormat="1" applyFont="1" applyFill="1" applyBorder="1" applyAlignment="1">
      <alignment horizontal="center" vertical="center" wrapText="1"/>
    </xf>
    <xf numFmtId="165" fontId="2" fillId="0" borderId="6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171" fontId="2" fillId="8" borderId="0" xfId="0" applyNumberFormat="1" applyFont="1" applyFill="1" applyBorder="1" applyAlignment="1">
      <alignment horizontal="center" vertical="center" wrapText="1"/>
    </xf>
    <xf numFmtId="0" fontId="27" fillId="6" borderId="15" xfId="0" applyFont="1" applyFill="1" applyBorder="1" applyAlignment="1">
      <alignment vertical="center" wrapText="1"/>
    </xf>
    <xf numFmtId="0" fontId="27" fillId="6" borderId="7" xfId="0" applyFont="1" applyFill="1" applyBorder="1" applyAlignment="1">
      <alignment vertical="center" wrapText="1"/>
    </xf>
    <xf numFmtId="0" fontId="27" fillId="3" borderId="24" xfId="0" applyFont="1" applyFill="1" applyBorder="1" applyAlignment="1">
      <alignment horizontal="center" vertical="center" wrapText="1"/>
    </xf>
    <xf numFmtId="0" fontId="12" fillId="3" borderId="23" xfId="1" applyFont="1" applyFill="1" applyBorder="1" applyAlignment="1">
      <alignment horizontal="left" vertical="center" wrapText="1"/>
    </xf>
    <xf numFmtId="166" fontId="24" fillId="3" borderId="28" xfId="1" applyNumberFormat="1" applyFont="1" applyFill="1" applyBorder="1" applyAlignment="1">
      <alignment vertical="center" wrapText="1"/>
    </xf>
    <xf numFmtId="166" fontId="24" fillId="3" borderId="8" xfId="1" applyNumberFormat="1" applyFont="1" applyFill="1" applyBorder="1" applyAlignment="1">
      <alignment vertical="center" wrapText="1"/>
    </xf>
    <xf numFmtId="165" fontId="3" fillId="3" borderId="23" xfId="0" applyNumberFormat="1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vertical="center" wrapText="1"/>
    </xf>
    <xf numFmtId="0" fontId="41" fillId="6" borderId="2" xfId="0" applyFont="1" applyFill="1" applyBorder="1" applyAlignment="1">
      <alignment horizontal="center" vertical="center" wrapText="1"/>
    </xf>
    <xf numFmtId="166" fontId="41" fillId="6" borderId="2" xfId="1" applyNumberFormat="1" applyFont="1" applyFill="1" applyBorder="1" applyAlignment="1">
      <alignment horizontal="center" vertical="center" wrapText="1"/>
    </xf>
    <xf numFmtId="0" fontId="41" fillId="6" borderId="2" xfId="0" applyFont="1" applyFill="1" applyBorder="1" applyAlignment="1">
      <alignment vertical="center" wrapText="1"/>
    </xf>
    <xf numFmtId="0" fontId="41" fillId="6" borderId="2" xfId="0" applyNumberFormat="1" applyFont="1" applyFill="1" applyBorder="1" applyAlignment="1">
      <alignment horizontal="center" vertical="center" wrapText="1"/>
    </xf>
    <xf numFmtId="14" fontId="41" fillId="6" borderId="2" xfId="0" applyNumberFormat="1" applyFont="1" applyFill="1" applyBorder="1" applyAlignment="1">
      <alignment horizontal="center" vertical="center" wrapText="1"/>
    </xf>
    <xf numFmtId="14" fontId="41" fillId="6" borderId="3" xfId="0" applyNumberFormat="1" applyFont="1" applyFill="1" applyBorder="1" applyAlignment="1">
      <alignment horizontal="center" vertical="center" wrapText="1"/>
    </xf>
    <xf numFmtId="0" fontId="42" fillId="6" borderId="2" xfId="0" applyNumberFormat="1" applyFont="1" applyFill="1" applyBorder="1" applyAlignment="1">
      <alignment horizontal="center" vertical="center" wrapText="1"/>
    </xf>
    <xf numFmtId="167" fontId="41" fillId="6" borderId="2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 wrapText="1"/>
    </xf>
    <xf numFmtId="0" fontId="27" fillId="6" borderId="2" xfId="0" applyFont="1" applyFill="1" applyBorder="1" applyAlignment="1">
      <alignment horizontal="center" vertical="center" wrapText="1"/>
    </xf>
    <xf numFmtId="171" fontId="43" fillId="8" borderId="1" xfId="1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66" fontId="4" fillId="5" borderId="6" xfId="1" applyNumberFormat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166" fontId="4" fillId="5" borderId="6" xfId="1" applyNumberFormat="1" applyFont="1" applyFill="1" applyBorder="1" applyAlignment="1">
      <alignment horizontal="center" vertical="center" wrapText="1"/>
    </xf>
    <xf numFmtId="166" fontId="12" fillId="5" borderId="6" xfId="1" applyNumberFormat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0" fillId="5" borderId="19" xfId="0" applyFont="1" applyFill="1" applyBorder="1" applyAlignment="1">
      <alignment horizontal="center" vertical="center" wrapText="1"/>
    </xf>
    <xf numFmtId="166" fontId="8" fillId="5" borderId="6" xfId="1" applyNumberFormat="1" applyFont="1" applyFill="1" applyBorder="1" applyAlignment="1">
      <alignment horizontal="center" vertical="center" wrapText="1"/>
    </xf>
    <xf numFmtId="166" fontId="12" fillId="5" borderId="6" xfId="1" applyNumberFormat="1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166" fontId="25" fillId="5" borderId="6" xfId="1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66" fontId="4" fillId="6" borderId="6" xfId="1" applyNumberFormat="1" applyFont="1" applyFill="1" applyBorder="1" applyAlignment="1">
      <alignment horizontal="center" vertical="center" wrapText="1"/>
    </xf>
    <xf numFmtId="0" fontId="34" fillId="6" borderId="6" xfId="0" applyFont="1" applyFill="1" applyBorder="1" applyAlignment="1">
      <alignment horizontal="left" vertical="center" wrapText="1"/>
    </xf>
    <xf numFmtId="14" fontId="3" fillId="6" borderId="6" xfId="0" applyNumberFormat="1" applyFont="1" applyFill="1" applyBorder="1" applyAlignment="1">
      <alignment horizontal="center" vertical="center" wrapText="1"/>
    </xf>
    <xf numFmtId="166" fontId="4" fillId="5" borderId="6" xfId="1" applyNumberFormat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14" fontId="12" fillId="5" borderId="25" xfId="0" applyNumberFormat="1" applyFont="1" applyFill="1" applyBorder="1" applyAlignment="1">
      <alignment horizontal="center" vertical="center" wrapText="1"/>
    </xf>
    <xf numFmtId="43" fontId="38" fillId="8" borderId="4" xfId="0" applyNumberFormat="1" applyFont="1" applyFill="1" applyBorder="1" applyAlignment="1">
      <alignment horizontal="center" vertical="center" wrapText="1"/>
    </xf>
    <xf numFmtId="14" fontId="7" fillId="10" borderId="2" xfId="0" applyNumberFormat="1" applyFont="1" applyFill="1" applyBorder="1" applyAlignment="1">
      <alignment horizontal="center" vertical="center" wrapText="1"/>
    </xf>
    <xf numFmtId="171" fontId="44" fillId="8" borderId="1" xfId="1" applyNumberFormat="1" applyFont="1" applyFill="1" applyBorder="1" applyAlignment="1">
      <alignment horizontal="center" vertical="center" wrapText="1"/>
    </xf>
    <xf numFmtId="171" fontId="41" fillId="8" borderId="2" xfId="0" applyNumberFormat="1" applyFont="1" applyFill="1" applyBorder="1" applyAlignment="1">
      <alignment horizontal="center" vertical="center" wrapText="1"/>
    </xf>
    <xf numFmtId="165" fontId="45" fillId="11" borderId="2" xfId="0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4" fontId="7" fillId="5" borderId="6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166" fontId="8" fillId="5" borderId="1" xfId="1" applyNumberFormat="1" applyFont="1" applyFill="1" applyBorder="1" applyAlignment="1">
      <alignment horizontal="center" vertical="center" wrapText="1"/>
    </xf>
    <xf numFmtId="166" fontId="8" fillId="5" borderId="6" xfId="1" applyNumberFormat="1" applyFont="1" applyFill="1" applyBorder="1" applyAlignment="1">
      <alignment horizontal="center" vertical="center" wrapText="1"/>
    </xf>
    <xf numFmtId="166" fontId="12" fillId="5" borderId="1" xfId="1" applyNumberFormat="1" applyFont="1" applyFill="1" applyBorder="1" applyAlignment="1">
      <alignment horizontal="center" vertical="center" wrapText="1"/>
    </xf>
    <xf numFmtId="166" fontId="12" fillId="5" borderId="6" xfId="1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14" fontId="12" fillId="5" borderId="1" xfId="0" applyNumberFormat="1" applyFont="1" applyFill="1" applyBorder="1" applyAlignment="1">
      <alignment horizontal="center" vertical="center" wrapText="1"/>
    </xf>
    <xf numFmtId="14" fontId="12" fillId="5" borderId="6" xfId="0" applyNumberFormat="1" applyFont="1" applyFill="1" applyBorder="1" applyAlignment="1">
      <alignment horizontal="center" vertical="center" wrapText="1"/>
    </xf>
    <xf numFmtId="166" fontId="4" fillId="6" borderId="1" xfId="1" applyNumberFormat="1" applyFont="1" applyFill="1" applyBorder="1" applyAlignment="1">
      <alignment horizontal="center" vertical="center" wrapText="1"/>
    </xf>
    <xf numFmtId="166" fontId="4" fillId="6" borderId="6" xfId="1" applyNumberFormat="1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left" vertical="center" wrapText="1"/>
    </xf>
    <xf numFmtId="0" fontId="34" fillId="6" borderId="6" xfId="0" applyFont="1" applyFill="1" applyBorder="1" applyAlignment="1">
      <alignment horizontal="left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14" fontId="3" fillId="6" borderId="6" xfId="0" applyNumberFormat="1" applyFont="1" applyFill="1" applyBorder="1" applyAlignment="1">
      <alignment horizontal="center" vertical="center" wrapText="1"/>
    </xf>
    <xf numFmtId="14" fontId="8" fillId="6" borderId="1" xfId="0" applyNumberFormat="1" applyFont="1" applyFill="1" applyBorder="1" applyAlignment="1">
      <alignment horizontal="center" vertical="center" wrapText="1"/>
    </xf>
    <xf numFmtId="14" fontId="8" fillId="6" borderId="6" xfId="0" applyNumberFormat="1" applyFont="1" applyFill="1" applyBorder="1" applyAlignment="1">
      <alignment horizontal="center" vertical="center" wrapText="1"/>
    </xf>
    <xf numFmtId="166" fontId="4" fillId="5" borderId="1" xfId="1" applyNumberFormat="1" applyFont="1" applyFill="1" applyBorder="1" applyAlignment="1">
      <alignment horizontal="center" vertical="center" wrapText="1"/>
    </xf>
    <xf numFmtId="166" fontId="4" fillId="5" borderId="23" xfId="1" applyNumberFormat="1" applyFont="1" applyFill="1" applyBorder="1" applyAlignment="1">
      <alignment horizontal="center" vertical="center" wrapText="1"/>
    </xf>
    <xf numFmtId="166" fontId="4" fillId="5" borderId="6" xfId="1" applyNumberFormat="1" applyFont="1" applyFill="1" applyBorder="1" applyAlignment="1">
      <alignment horizontal="center" vertical="center" wrapText="1"/>
    </xf>
    <xf numFmtId="14" fontId="7" fillId="5" borderId="23" xfId="0" applyNumberFormat="1" applyFont="1" applyFill="1" applyBorder="1" applyAlignment="1">
      <alignment horizontal="center" vertical="center" wrapText="1"/>
    </xf>
    <xf numFmtId="166" fontId="25" fillId="5" borderId="1" xfId="1" applyNumberFormat="1" applyFont="1" applyFill="1" applyBorder="1" applyAlignment="1">
      <alignment horizontal="center" vertical="center" wrapText="1"/>
    </xf>
    <xf numFmtId="166" fontId="25" fillId="5" borderId="23" xfId="1" applyNumberFormat="1" applyFont="1" applyFill="1" applyBorder="1" applyAlignment="1">
      <alignment horizontal="center" vertical="center" wrapText="1"/>
    </xf>
    <xf numFmtId="166" fontId="25" fillId="5" borderId="6" xfId="1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23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4" fontId="3" fillId="5" borderId="23" xfId="0" applyNumberFormat="1" applyFont="1" applyFill="1" applyBorder="1" applyAlignment="1">
      <alignment horizontal="center" vertical="center" wrapText="1"/>
    </xf>
    <xf numFmtId="14" fontId="3" fillId="5" borderId="6" xfId="0" applyNumberFormat="1" applyFont="1" applyFill="1" applyBorder="1" applyAlignment="1">
      <alignment horizontal="center" vertical="center" wrapText="1"/>
    </xf>
    <xf numFmtId="166" fontId="8" fillId="5" borderId="23" xfId="1" applyNumberFormat="1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left" vertical="center" wrapText="1"/>
    </xf>
    <xf numFmtId="14" fontId="8" fillId="5" borderId="23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textRotation="90" wrapText="1"/>
    </xf>
    <xf numFmtId="0" fontId="31" fillId="0" borderId="6" xfId="0" applyFont="1" applyFill="1" applyBorder="1" applyAlignment="1">
      <alignment horizontal="center" vertical="center" textRotation="90" wrapText="1"/>
    </xf>
    <xf numFmtId="0" fontId="27" fillId="0" borderId="1" xfId="0" applyFont="1" applyFill="1" applyBorder="1" applyAlignment="1">
      <alignment horizontal="center" vertical="center" textRotation="90" wrapText="1"/>
    </xf>
    <xf numFmtId="0" fontId="27" fillId="0" borderId="6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6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166" fontId="24" fillId="3" borderId="27" xfId="1" applyNumberFormat="1" applyFont="1" applyFill="1" applyBorder="1" applyAlignment="1">
      <alignment horizontal="center" vertical="center" wrapText="1"/>
    </xf>
    <xf numFmtId="166" fontId="24" fillId="3" borderId="28" xfId="1" applyNumberFormat="1" applyFont="1" applyFill="1" applyBorder="1" applyAlignment="1">
      <alignment horizontal="center" vertical="center" wrapText="1"/>
    </xf>
    <xf numFmtId="166" fontId="24" fillId="3" borderId="8" xfId="1" applyNumberFormat="1" applyFont="1" applyFill="1" applyBorder="1" applyAlignment="1">
      <alignment horizontal="center" vertical="center" wrapText="1"/>
    </xf>
    <xf numFmtId="14" fontId="12" fillId="5" borderId="23" xfId="0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left" vertical="center" wrapText="1"/>
    </xf>
    <xf numFmtId="0" fontId="8" fillId="5" borderId="6" xfId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12" fillId="5" borderId="1" xfId="1" applyFont="1" applyFill="1" applyBorder="1" applyAlignment="1">
      <alignment horizontal="left" vertical="center" wrapText="1"/>
    </xf>
    <xf numFmtId="0" fontId="12" fillId="5" borderId="6" xfId="1" applyFont="1" applyFill="1" applyBorder="1" applyAlignment="1">
      <alignment horizontal="left" vertical="center" wrapText="1"/>
    </xf>
    <xf numFmtId="0" fontId="12" fillId="5" borderId="23" xfId="1" applyFont="1" applyFill="1" applyBorder="1" applyAlignment="1">
      <alignment horizontal="left" vertical="center" wrapText="1"/>
    </xf>
    <xf numFmtId="0" fontId="10" fillId="5" borderId="24" xfId="0" applyFont="1" applyFill="1" applyBorder="1" applyAlignment="1">
      <alignment horizontal="center" vertical="center" wrapText="1"/>
    </xf>
    <xf numFmtId="166" fontId="12" fillId="5" borderId="23" xfId="1" applyNumberFormat="1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  <xf numFmtId="0" fontId="12" fillId="5" borderId="6" xfId="1" applyFont="1" applyFill="1" applyBorder="1" applyAlignment="1">
      <alignment horizontal="center" vertical="center" wrapText="1"/>
    </xf>
    <xf numFmtId="166" fontId="37" fillId="5" borderId="1" xfId="1" applyNumberFormat="1" applyFont="1" applyFill="1" applyBorder="1" applyAlignment="1">
      <alignment horizontal="center" vertical="center" wrapText="1"/>
    </xf>
    <xf numFmtId="166" fontId="20" fillId="5" borderId="23" xfId="1" applyNumberFormat="1" applyFont="1" applyFill="1" applyBorder="1" applyAlignment="1">
      <alignment horizontal="center" vertical="center" wrapText="1"/>
    </xf>
    <xf numFmtId="166" fontId="20" fillId="5" borderId="6" xfId="1" applyNumberFormat="1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26" xfId="0" applyFont="1" applyFill="1" applyBorder="1" applyAlignment="1">
      <alignment horizontal="center" vertical="center" wrapText="1"/>
    </xf>
    <xf numFmtId="14" fontId="19" fillId="5" borderId="23" xfId="0" applyNumberFormat="1" applyFont="1" applyFill="1" applyBorder="1" applyAlignment="1">
      <alignment horizontal="center" vertical="center" wrapText="1"/>
    </xf>
    <xf numFmtId="14" fontId="19" fillId="5" borderId="6" xfId="0" applyNumberFormat="1" applyFont="1" applyFill="1" applyBorder="1" applyAlignment="1">
      <alignment horizontal="center" vertical="center" wrapText="1"/>
    </xf>
    <xf numFmtId="14" fontId="33" fillId="5" borderId="23" xfId="0" applyNumberFormat="1" applyFont="1" applyFill="1" applyBorder="1" applyAlignment="1">
      <alignment horizontal="center" vertical="center" wrapText="1"/>
    </xf>
    <xf numFmtId="14" fontId="33" fillId="5" borderId="6" xfId="0" applyNumberFormat="1" applyFont="1" applyFill="1" applyBorder="1" applyAlignment="1">
      <alignment horizontal="center" vertical="center" wrapText="1"/>
    </xf>
    <xf numFmtId="0" fontId="8" fillId="5" borderId="23" xfId="1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14" fontId="7" fillId="5" borderId="2" xfId="0" applyNumberFormat="1" applyFont="1" applyFill="1" applyBorder="1" applyAlignment="1">
      <alignment horizontal="center" vertical="center" wrapText="1"/>
    </xf>
    <xf numFmtId="14" fontId="7" fillId="5" borderId="8" xfId="0" applyNumberFormat="1" applyFont="1" applyFill="1" applyBorder="1" applyAlignment="1">
      <alignment horizontal="center" vertical="center" wrapText="1"/>
    </xf>
    <xf numFmtId="14" fontId="7" fillId="5" borderId="26" xfId="0" applyNumberFormat="1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left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19"/>
  <sheetViews>
    <sheetView view="pageBreakPreview" topLeftCell="A115" zoomScale="80" zoomScaleSheetLayoutView="80" workbookViewId="0">
      <selection activeCell="A154" sqref="A154"/>
    </sheetView>
  </sheetViews>
  <sheetFormatPr defaultRowHeight="18" x14ac:dyDescent="0.25"/>
  <cols>
    <col min="1" max="1" width="5" style="52" customWidth="1"/>
    <col min="2" max="2" width="38.140625" style="195" customWidth="1"/>
    <col min="3" max="3" width="15.140625" style="12" customWidth="1"/>
    <col min="4" max="4" width="19" style="51" customWidth="1"/>
    <col min="5" max="5" width="30.42578125" style="1" customWidth="1"/>
    <col min="6" max="6" width="16.140625" style="146" customWidth="1"/>
    <col min="7" max="7" width="14" style="11" customWidth="1"/>
    <col min="8" max="8" width="20.5703125" style="11" customWidth="1"/>
    <col min="9" max="9" width="15.140625" style="11" customWidth="1"/>
    <col min="10" max="10" width="24.140625" style="25" customWidth="1"/>
    <col min="11" max="11" width="17.140625" style="42" customWidth="1"/>
    <col min="12" max="12" width="19.42578125" style="173" customWidth="1"/>
    <col min="13" max="13" width="11.7109375" style="2" customWidth="1"/>
    <col min="14" max="14" width="12" style="2" customWidth="1"/>
    <col min="15" max="15" width="10.85546875" style="6" customWidth="1"/>
    <col min="16" max="16" width="10.42578125" style="6" customWidth="1"/>
    <col min="17" max="17" width="11.5703125" style="6" customWidth="1"/>
    <col min="18" max="18" width="17.140625" style="6" customWidth="1"/>
    <col min="19" max="19" width="16.7109375" style="6" customWidth="1"/>
    <col min="20" max="20" width="13" style="6" customWidth="1"/>
    <col min="21" max="21" width="13.28515625" style="6" customWidth="1"/>
    <col min="22" max="22" width="12.5703125" style="6" customWidth="1"/>
    <col min="23" max="23" width="12.140625" style="6" customWidth="1"/>
    <col min="24" max="24" width="11.85546875" style="6" customWidth="1"/>
    <col min="25" max="25" width="9" style="6" hidden="1" customWidth="1"/>
    <col min="26" max="26" width="0" style="6" hidden="1" customWidth="1"/>
    <col min="27" max="27" width="12" style="6" customWidth="1"/>
    <col min="28" max="28" width="9.28515625" style="6" customWidth="1"/>
    <col min="29" max="29" width="10.5703125" style="6" customWidth="1"/>
    <col min="30" max="16384" width="9.140625" style="6"/>
  </cols>
  <sheetData>
    <row r="1" spans="1:25" ht="21.75" hidden="1" customHeight="1" x14ac:dyDescent="0.25">
      <c r="A1" s="62"/>
      <c r="B1" s="179"/>
      <c r="C1" s="30"/>
      <c r="D1" s="53"/>
      <c r="E1" s="30"/>
      <c r="F1" s="144"/>
      <c r="G1" s="31"/>
      <c r="H1" s="30"/>
      <c r="I1" s="31"/>
      <c r="J1" s="32"/>
      <c r="K1" s="33"/>
      <c r="L1" s="171"/>
      <c r="M1" s="7"/>
      <c r="N1" s="3"/>
    </row>
    <row r="2" spans="1:25" ht="21.75" hidden="1" customHeight="1" x14ac:dyDescent="0.25">
      <c r="A2" s="63"/>
      <c r="B2" s="180"/>
      <c r="C2" s="4"/>
      <c r="D2" s="64"/>
      <c r="E2" s="4"/>
      <c r="F2" s="145"/>
      <c r="G2" s="8"/>
      <c r="H2" s="4"/>
      <c r="I2" s="8"/>
      <c r="J2" s="8"/>
      <c r="K2" s="34"/>
      <c r="L2" s="172"/>
      <c r="M2" s="8"/>
      <c r="N2" s="4"/>
    </row>
    <row r="3" spans="1:25" ht="21.75" hidden="1" customHeight="1" x14ac:dyDescent="0.25">
      <c r="A3" s="63"/>
      <c r="B3" s="180"/>
      <c r="C3" s="4"/>
      <c r="D3" s="64"/>
      <c r="E3" s="4"/>
      <c r="F3" s="145"/>
      <c r="G3" s="8"/>
      <c r="H3" s="4"/>
      <c r="I3" s="8"/>
      <c r="J3" s="8"/>
      <c r="K3" s="34"/>
      <c r="L3" s="172"/>
      <c r="M3" s="8"/>
      <c r="N3" s="4"/>
    </row>
    <row r="4" spans="1:25" s="10" customFormat="1" ht="21.75" hidden="1" customHeight="1" x14ac:dyDescent="0.25">
      <c r="A4" s="52"/>
      <c r="B4" s="181"/>
      <c r="C4" s="1"/>
      <c r="D4" s="51"/>
      <c r="E4" s="1"/>
      <c r="F4" s="146"/>
      <c r="G4" s="11"/>
      <c r="H4" s="1"/>
      <c r="I4" s="11"/>
      <c r="J4" s="25"/>
      <c r="K4" s="35"/>
      <c r="L4" s="173"/>
      <c r="M4" s="11"/>
      <c r="N4" s="1"/>
    </row>
    <row r="5" spans="1:25" s="10" customFormat="1" ht="63" customHeight="1" x14ac:dyDescent="0.25">
      <c r="A5" s="36"/>
      <c r="B5" s="182"/>
      <c r="C5" s="18"/>
      <c r="D5" s="54"/>
      <c r="E5" s="43"/>
      <c r="F5" s="147"/>
      <c r="G5" s="18"/>
      <c r="H5" s="18"/>
      <c r="I5" s="18"/>
      <c r="J5" s="26"/>
      <c r="K5" s="37"/>
      <c r="L5" s="174"/>
      <c r="M5" s="48"/>
      <c r="N5" s="48"/>
      <c r="O5" s="48"/>
      <c r="P5" s="48"/>
      <c r="Q5" s="48"/>
      <c r="R5" s="18"/>
      <c r="S5" s="18"/>
      <c r="T5" s="18"/>
      <c r="U5" s="18"/>
      <c r="V5" s="18"/>
      <c r="W5" s="18"/>
      <c r="X5" s="18"/>
      <c r="Y5" s="18"/>
    </row>
    <row r="6" spans="1:25" ht="64.5" customHeight="1" x14ac:dyDescent="0.25">
      <c r="A6" s="55"/>
      <c r="B6" s="183" t="s">
        <v>0</v>
      </c>
      <c r="C6" s="16" t="s">
        <v>1</v>
      </c>
      <c r="D6" s="16" t="s">
        <v>16</v>
      </c>
      <c r="E6" s="19" t="s">
        <v>2</v>
      </c>
      <c r="F6" s="148" t="s">
        <v>3</v>
      </c>
      <c r="G6" s="21" t="s">
        <v>5</v>
      </c>
      <c r="H6" s="14" t="s">
        <v>4</v>
      </c>
      <c r="I6" s="23" t="s">
        <v>9</v>
      </c>
      <c r="J6" s="27" t="s">
        <v>22</v>
      </c>
      <c r="K6" s="38" t="s">
        <v>8</v>
      </c>
      <c r="L6" s="175"/>
      <c r="M6" s="361" t="s">
        <v>25</v>
      </c>
      <c r="N6" s="361" t="s">
        <v>26</v>
      </c>
      <c r="O6" s="361" t="s">
        <v>27</v>
      </c>
      <c r="P6" s="361" t="s">
        <v>28</v>
      </c>
      <c r="Q6" s="361" t="s">
        <v>29</v>
      </c>
      <c r="R6" s="359" t="s">
        <v>30</v>
      </c>
      <c r="S6" s="359" t="s">
        <v>31</v>
      </c>
      <c r="T6" s="359" t="s">
        <v>23</v>
      </c>
      <c r="U6" s="359" t="s">
        <v>24</v>
      </c>
      <c r="V6" s="359" t="s">
        <v>36</v>
      </c>
      <c r="W6" s="359" t="s">
        <v>37</v>
      </c>
      <c r="X6" s="359" t="s">
        <v>38</v>
      </c>
      <c r="Y6" s="45"/>
    </row>
    <row r="7" spans="1:25" ht="81" customHeight="1" x14ac:dyDescent="0.25">
      <c r="A7" s="56"/>
      <c r="B7" s="184"/>
      <c r="C7" s="17"/>
      <c r="D7" s="57"/>
      <c r="E7" s="20"/>
      <c r="F7" s="149"/>
      <c r="G7" s="22"/>
      <c r="H7" s="15"/>
      <c r="I7" s="24"/>
      <c r="J7" s="28"/>
      <c r="K7" s="39"/>
      <c r="L7" s="176"/>
      <c r="M7" s="362"/>
      <c r="N7" s="362"/>
      <c r="O7" s="362"/>
      <c r="P7" s="362"/>
      <c r="Q7" s="362"/>
      <c r="R7" s="360"/>
      <c r="S7" s="360"/>
      <c r="T7" s="360"/>
      <c r="U7" s="360"/>
      <c r="V7" s="360"/>
      <c r="W7" s="360"/>
      <c r="X7" s="360"/>
      <c r="Y7" s="15"/>
    </row>
    <row r="8" spans="1:25" ht="27.75" customHeight="1" x14ac:dyDescent="0.25">
      <c r="A8" s="40"/>
      <c r="B8" s="185"/>
      <c r="C8" s="5"/>
      <c r="D8" s="46"/>
      <c r="E8" s="44"/>
      <c r="F8" s="150"/>
      <c r="G8" s="9"/>
      <c r="H8" s="9"/>
      <c r="I8" s="9"/>
      <c r="J8" s="29"/>
      <c r="K8" s="41"/>
      <c r="L8" s="177"/>
      <c r="M8" s="49"/>
      <c r="N8" s="49"/>
      <c r="O8" s="50"/>
      <c r="P8" s="50"/>
      <c r="Q8" s="50"/>
      <c r="R8" s="9"/>
      <c r="S8" s="9"/>
      <c r="T8" s="9"/>
      <c r="U8" s="9"/>
      <c r="V8" s="9"/>
      <c r="W8" s="9"/>
      <c r="X8" s="9"/>
      <c r="Y8" s="9"/>
    </row>
    <row r="9" spans="1:25" s="76" customFormat="1" ht="49.5" customHeight="1" x14ac:dyDescent="0.25">
      <c r="A9" s="66">
        <v>1</v>
      </c>
      <c r="B9" s="186" t="s">
        <v>55</v>
      </c>
      <c r="C9" s="67" t="s">
        <v>6</v>
      </c>
      <c r="D9" s="68" t="s">
        <v>377</v>
      </c>
      <c r="E9" s="157" t="s">
        <v>56</v>
      </c>
      <c r="F9" s="70">
        <v>1852633</v>
      </c>
      <c r="G9" s="69" t="s">
        <v>57</v>
      </c>
      <c r="H9" s="70" t="s">
        <v>58</v>
      </c>
      <c r="I9" s="71">
        <v>45688</v>
      </c>
      <c r="J9" s="72">
        <v>48900000</v>
      </c>
      <c r="K9" s="73">
        <v>9000</v>
      </c>
      <c r="L9" s="196">
        <f>K9-M9-N9-O9-P9-Q9-R9-S9-T9-U9-V9-W9-X9</f>
        <v>667.24000000000103</v>
      </c>
      <c r="M9" s="132">
        <v>678.9</v>
      </c>
      <c r="N9" s="132">
        <v>635.1</v>
      </c>
      <c r="O9" s="132">
        <v>678.9</v>
      </c>
      <c r="P9" s="132">
        <v>657</v>
      </c>
      <c r="Q9" s="203">
        <v>678.9</v>
      </c>
      <c r="R9" s="200">
        <v>663</v>
      </c>
      <c r="S9" s="75">
        <v>688.2</v>
      </c>
      <c r="T9" s="75">
        <v>688.2</v>
      </c>
      <c r="U9" s="75">
        <v>680.4</v>
      </c>
      <c r="V9" s="75">
        <v>762.56</v>
      </c>
      <c r="W9" s="76">
        <v>745.2</v>
      </c>
      <c r="X9" s="75">
        <v>776.4</v>
      </c>
      <c r="Y9" s="75"/>
    </row>
    <row r="10" spans="1:25" s="76" customFormat="1" ht="42" customHeight="1" x14ac:dyDescent="0.25">
      <c r="A10" s="66">
        <v>2</v>
      </c>
      <c r="B10" s="159" t="s">
        <v>59</v>
      </c>
      <c r="C10" s="67" t="s">
        <v>6</v>
      </c>
      <c r="D10" s="77" t="s">
        <v>378</v>
      </c>
      <c r="E10" s="158" t="s">
        <v>60</v>
      </c>
      <c r="F10" s="70" t="s">
        <v>61</v>
      </c>
      <c r="G10" s="69" t="s">
        <v>62</v>
      </c>
      <c r="H10" s="70" t="s">
        <v>58</v>
      </c>
      <c r="I10" s="71" t="s">
        <v>54</v>
      </c>
      <c r="J10" s="72" t="s">
        <v>63</v>
      </c>
      <c r="K10" s="73">
        <v>885</v>
      </c>
      <c r="L10" s="177">
        <f t="shared" ref="L10:L89" si="0">K10-M10-N10-O10-P10-Q10-R10-S10-T10-U10-V10-W10-X10</f>
        <v>0</v>
      </c>
      <c r="M10" s="79">
        <v>73.75</v>
      </c>
      <c r="N10" s="79">
        <v>73.75</v>
      </c>
      <c r="O10" s="79">
        <v>73.75</v>
      </c>
      <c r="P10" s="79">
        <v>73.75</v>
      </c>
      <c r="Q10" s="79">
        <v>73.75</v>
      </c>
      <c r="R10" s="79">
        <v>73.75</v>
      </c>
      <c r="S10" s="200">
        <v>73.75</v>
      </c>
      <c r="T10" s="75">
        <v>73.75</v>
      </c>
      <c r="U10" s="75">
        <v>73.75</v>
      </c>
      <c r="V10" s="75">
        <v>73.75</v>
      </c>
      <c r="W10" s="75">
        <v>73.75</v>
      </c>
      <c r="X10" s="75">
        <v>73.75</v>
      </c>
      <c r="Y10" s="75"/>
    </row>
    <row r="11" spans="1:25" s="76" customFormat="1" ht="27.75" customHeight="1" x14ac:dyDescent="0.25">
      <c r="A11" s="66">
        <v>3</v>
      </c>
      <c r="B11" s="186" t="s">
        <v>59</v>
      </c>
      <c r="C11" s="67" t="s">
        <v>6</v>
      </c>
      <c r="D11" s="68" t="s">
        <v>376</v>
      </c>
      <c r="E11" s="157" t="s">
        <v>21</v>
      </c>
      <c r="F11" s="70" t="s">
        <v>64</v>
      </c>
      <c r="G11" s="69" t="s">
        <v>65</v>
      </c>
      <c r="H11" s="70" t="s">
        <v>58</v>
      </c>
      <c r="I11" s="71" t="s">
        <v>54</v>
      </c>
      <c r="J11" s="72">
        <v>64200000</v>
      </c>
      <c r="K11" s="73">
        <v>3200</v>
      </c>
      <c r="L11" s="304">
        <f>K11-M11-N11-O11-P11-Q11-R11-S11-T11-U11-V11-W11-X11</f>
        <v>316.27</v>
      </c>
      <c r="M11" s="197">
        <v>240.52</v>
      </c>
      <c r="N11" s="197">
        <v>240.35</v>
      </c>
      <c r="O11" s="197">
        <v>240</v>
      </c>
      <c r="P11" s="197">
        <v>243.38</v>
      </c>
      <c r="Q11" s="197">
        <v>240</v>
      </c>
      <c r="R11" s="201">
        <v>240</v>
      </c>
      <c r="S11" s="202">
        <v>240.12</v>
      </c>
      <c r="T11" s="202">
        <v>239.97</v>
      </c>
      <c r="U11" s="76">
        <v>240.44</v>
      </c>
      <c r="V11" s="202">
        <v>240.11</v>
      </c>
      <c r="W11" s="202">
        <v>238.84</v>
      </c>
      <c r="X11" s="202">
        <v>240</v>
      </c>
      <c r="Y11" s="75"/>
    </row>
    <row r="12" spans="1:25" s="76" customFormat="1" ht="27.75" customHeight="1" x14ac:dyDescent="0.25">
      <c r="A12" s="66">
        <v>4</v>
      </c>
      <c r="B12" s="186" t="s">
        <v>66</v>
      </c>
      <c r="C12" s="67" t="s">
        <v>6</v>
      </c>
      <c r="D12" s="78" t="s">
        <v>375</v>
      </c>
      <c r="E12" s="157" t="s">
        <v>67</v>
      </c>
      <c r="F12" s="70" t="s">
        <v>68</v>
      </c>
      <c r="G12" s="69" t="s">
        <v>65</v>
      </c>
      <c r="H12" s="70" t="s">
        <v>58</v>
      </c>
      <c r="I12" s="71" t="s">
        <v>54</v>
      </c>
      <c r="J12" s="72">
        <v>72400000</v>
      </c>
      <c r="K12" s="73">
        <v>8400</v>
      </c>
      <c r="L12" s="177">
        <f t="shared" si="0"/>
        <v>0</v>
      </c>
      <c r="M12" s="79">
        <v>700</v>
      </c>
      <c r="N12" s="79">
        <v>700</v>
      </c>
      <c r="O12" s="79">
        <v>700</v>
      </c>
      <c r="P12" s="79">
        <v>700</v>
      </c>
      <c r="Q12" s="79">
        <v>700</v>
      </c>
      <c r="R12" s="198">
        <v>700</v>
      </c>
      <c r="S12" s="199">
        <v>700</v>
      </c>
      <c r="T12" s="75">
        <v>700</v>
      </c>
      <c r="U12" s="75">
        <v>700</v>
      </c>
      <c r="V12" s="75">
        <v>700</v>
      </c>
      <c r="W12" s="75">
        <v>700</v>
      </c>
      <c r="X12" s="75">
        <v>700</v>
      </c>
      <c r="Y12" s="75"/>
    </row>
    <row r="13" spans="1:25" s="88" customFormat="1" ht="36.75" customHeight="1" x14ac:dyDescent="0.25">
      <c r="A13" s="66">
        <v>5</v>
      </c>
      <c r="B13" s="186" t="s">
        <v>69</v>
      </c>
      <c r="C13" s="67" t="s">
        <v>6</v>
      </c>
      <c r="D13" s="81" t="s">
        <v>374</v>
      </c>
      <c r="E13" s="159" t="s">
        <v>21</v>
      </c>
      <c r="F13" s="84" t="s">
        <v>70</v>
      </c>
      <c r="G13" s="83" t="s">
        <v>43</v>
      </c>
      <c r="H13" s="84" t="s">
        <v>58</v>
      </c>
      <c r="I13" s="85" t="s">
        <v>54</v>
      </c>
      <c r="J13" s="86" t="s">
        <v>71</v>
      </c>
      <c r="K13" s="87">
        <v>1470</v>
      </c>
      <c r="L13" s="196">
        <f t="shared" si="0"/>
        <v>76.460000000000036</v>
      </c>
      <c r="M13" s="74"/>
      <c r="N13" s="197">
        <v>793.54</v>
      </c>
      <c r="O13" s="74">
        <v>60</v>
      </c>
      <c r="P13" s="74">
        <v>60</v>
      </c>
      <c r="Q13" s="74">
        <v>60</v>
      </c>
      <c r="R13" s="74">
        <v>60</v>
      </c>
      <c r="S13" s="200">
        <v>60</v>
      </c>
      <c r="T13" s="75">
        <v>60</v>
      </c>
      <c r="U13" s="75">
        <v>60</v>
      </c>
      <c r="V13" s="75">
        <v>60</v>
      </c>
      <c r="W13" s="75">
        <v>60</v>
      </c>
      <c r="X13" s="75">
        <v>60</v>
      </c>
      <c r="Y13" s="75"/>
    </row>
    <row r="14" spans="1:25" s="93" customFormat="1" ht="41.25" customHeight="1" x14ac:dyDescent="0.25">
      <c r="A14" s="66">
        <v>6</v>
      </c>
      <c r="B14" s="186" t="s">
        <v>72</v>
      </c>
      <c r="C14" s="67" t="s">
        <v>6</v>
      </c>
      <c r="D14" s="81" t="s">
        <v>373</v>
      </c>
      <c r="E14" s="82" t="s">
        <v>300</v>
      </c>
      <c r="F14" s="84" t="s">
        <v>73</v>
      </c>
      <c r="G14" s="83" t="s">
        <v>74</v>
      </c>
      <c r="H14" s="84" t="s">
        <v>76</v>
      </c>
      <c r="I14" s="85" t="s">
        <v>75</v>
      </c>
      <c r="J14" s="86">
        <v>3400000</v>
      </c>
      <c r="K14" s="90">
        <v>180</v>
      </c>
      <c r="L14" s="177">
        <f t="shared" si="0"/>
        <v>0</v>
      </c>
      <c r="M14" s="92">
        <v>180</v>
      </c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</row>
    <row r="15" spans="1:25" s="93" customFormat="1" ht="34.5" customHeight="1" x14ac:dyDescent="0.25">
      <c r="A15" s="383">
        <v>7</v>
      </c>
      <c r="B15" s="186" t="s">
        <v>51</v>
      </c>
      <c r="C15" s="324" t="s">
        <v>6</v>
      </c>
      <c r="D15" s="322" t="s">
        <v>370</v>
      </c>
      <c r="E15" s="366" t="s">
        <v>77</v>
      </c>
      <c r="F15" s="318" t="s">
        <v>371</v>
      </c>
      <c r="G15" s="330" t="s">
        <v>372</v>
      </c>
      <c r="H15" s="318"/>
      <c r="I15" s="318" t="s">
        <v>369</v>
      </c>
      <c r="J15" s="86" t="s">
        <v>301</v>
      </c>
      <c r="K15" s="90">
        <v>702</v>
      </c>
      <c r="L15" s="177">
        <f t="shared" si="0"/>
        <v>0</v>
      </c>
      <c r="M15" s="91">
        <v>702</v>
      </c>
      <c r="N15" s="91"/>
      <c r="O15" s="91"/>
      <c r="P15" s="91"/>
      <c r="Q15" s="91"/>
      <c r="R15" s="91"/>
      <c r="S15" s="92"/>
      <c r="T15" s="92"/>
      <c r="U15" s="92"/>
      <c r="V15" s="92"/>
      <c r="W15" s="92"/>
      <c r="X15" s="92"/>
      <c r="Y15" s="92"/>
    </row>
    <row r="16" spans="1:25" s="93" customFormat="1" ht="30.75" customHeight="1" x14ac:dyDescent="0.25">
      <c r="A16" s="384"/>
      <c r="B16" s="186" t="s">
        <v>78</v>
      </c>
      <c r="C16" s="325"/>
      <c r="D16" s="323"/>
      <c r="E16" s="367"/>
      <c r="F16" s="319"/>
      <c r="G16" s="331"/>
      <c r="H16" s="319"/>
      <c r="I16" s="319"/>
      <c r="J16" s="86">
        <v>15900000</v>
      </c>
      <c r="K16" s="90">
        <v>132</v>
      </c>
      <c r="L16" s="177">
        <f t="shared" si="0"/>
        <v>0</v>
      </c>
      <c r="M16" s="91">
        <v>132</v>
      </c>
      <c r="N16" s="92"/>
      <c r="O16" s="125"/>
      <c r="P16" s="92"/>
      <c r="Q16" s="92"/>
      <c r="R16" s="91"/>
      <c r="S16" s="92"/>
      <c r="T16" s="92"/>
      <c r="U16" s="92"/>
      <c r="V16" s="92"/>
      <c r="W16" s="92"/>
      <c r="X16" s="92"/>
      <c r="Y16" s="92"/>
    </row>
    <row r="17" spans="1:25" s="93" customFormat="1" ht="41.25" customHeight="1" x14ac:dyDescent="0.25">
      <c r="A17" s="383">
        <v>8</v>
      </c>
      <c r="B17" s="186" t="s">
        <v>80</v>
      </c>
      <c r="C17" s="324" t="s">
        <v>6</v>
      </c>
      <c r="D17" s="322" t="s">
        <v>367</v>
      </c>
      <c r="E17" s="366" t="s">
        <v>81</v>
      </c>
      <c r="F17" s="318" t="s">
        <v>368</v>
      </c>
      <c r="G17" s="330" t="s">
        <v>82</v>
      </c>
      <c r="H17" s="318"/>
      <c r="I17" s="318" t="s">
        <v>369</v>
      </c>
      <c r="J17" s="86">
        <v>15900000</v>
      </c>
      <c r="K17" s="90">
        <v>288</v>
      </c>
      <c r="L17" s="177">
        <f t="shared" si="0"/>
        <v>0</v>
      </c>
      <c r="M17" s="91">
        <v>288</v>
      </c>
      <c r="N17" s="91"/>
      <c r="O17" s="91"/>
      <c r="P17" s="91"/>
      <c r="Q17" s="91"/>
      <c r="R17" s="91"/>
      <c r="S17" s="92"/>
      <c r="T17" s="92"/>
      <c r="U17" s="92"/>
      <c r="V17" s="92"/>
      <c r="W17" s="92"/>
      <c r="X17" s="92"/>
      <c r="Y17" s="92"/>
    </row>
    <row r="18" spans="1:25" s="93" customFormat="1" ht="31.5" customHeight="1" x14ac:dyDescent="0.25">
      <c r="A18" s="384"/>
      <c r="B18" s="186" t="s">
        <v>79</v>
      </c>
      <c r="C18" s="325"/>
      <c r="D18" s="323"/>
      <c r="E18" s="367"/>
      <c r="F18" s="319"/>
      <c r="G18" s="331"/>
      <c r="H18" s="319"/>
      <c r="I18" s="319"/>
      <c r="J18" s="86">
        <v>41100000</v>
      </c>
      <c r="K18" s="90">
        <v>234</v>
      </c>
      <c r="L18" s="177">
        <f t="shared" si="0"/>
        <v>0</v>
      </c>
      <c r="M18" s="91">
        <v>234</v>
      </c>
      <c r="N18" s="91"/>
      <c r="O18" s="91"/>
      <c r="P18" s="91"/>
      <c r="Q18" s="91"/>
      <c r="R18" s="91"/>
      <c r="S18" s="92"/>
      <c r="T18" s="92"/>
      <c r="U18" s="92"/>
      <c r="V18" s="92"/>
      <c r="W18" s="92"/>
      <c r="X18" s="92"/>
      <c r="Y18" s="92"/>
    </row>
    <row r="19" spans="1:25" s="93" customFormat="1" ht="39" customHeight="1" x14ac:dyDescent="0.25">
      <c r="A19" s="143">
        <v>9</v>
      </c>
      <c r="B19" s="186" t="s">
        <v>83</v>
      </c>
      <c r="C19" s="80" t="s">
        <v>6</v>
      </c>
      <c r="D19" s="81" t="s">
        <v>366</v>
      </c>
      <c r="E19" s="159" t="s">
        <v>84</v>
      </c>
      <c r="F19" s="84" t="s">
        <v>85</v>
      </c>
      <c r="G19" s="83" t="s">
        <v>74</v>
      </c>
      <c r="H19" s="84" t="s">
        <v>58</v>
      </c>
      <c r="I19" s="85" t="s">
        <v>54</v>
      </c>
      <c r="J19" s="86">
        <v>92400000</v>
      </c>
      <c r="K19" s="90">
        <v>3000</v>
      </c>
      <c r="L19" s="177">
        <f t="shared" si="0"/>
        <v>0</v>
      </c>
      <c r="M19" s="91">
        <v>250</v>
      </c>
      <c r="N19" s="91">
        <v>250</v>
      </c>
      <c r="O19" s="91">
        <v>250</v>
      </c>
      <c r="P19" s="91">
        <v>250</v>
      </c>
      <c r="Q19" s="91">
        <v>250</v>
      </c>
      <c r="R19" s="91">
        <v>250</v>
      </c>
      <c r="S19" s="92">
        <v>250</v>
      </c>
      <c r="T19" s="92">
        <v>250</v>
      </c>
      <c r="U19" s="92">
        <v>250</v>
      </c>
      <c r="V19" s="92">
        <v>250</v>
      </c>
      <c r="W19" s="92">
        <v>250</v>
      </c>
      <c r="X19" s="92">
        <v>250</v>
      </c>
      <c r="Y19" s="92"/>
    </row>
    <row r="20" spans="1:25" s="93" customFormat="1" ht="35.25" customHeight="1" x14ac:dyDescent="0.25">
      <c r="A20" s="320">
        <v>10</v>
      </c>
      <c r="B20" s="374" t="s">
        <v>86</v>
      </c>
      <c r="C20" s="344" t="s">
        <v>6</v>
      </c>
      <c r="D20" s="344" t="s">
        <v>365</v>
      </c>
      <c r="E20" s="347" t="s">
        <v>87</v>
      </c>
      <c r="F20" s="350" t="s">
        <v>88</v>
      </c>
      <c r="G20" s="350" t="s">
        <v>89</v>
      </c>
      <c r="H20" s="350" t="s">
        <v>90</v>
      </c>
      <c r="I20" s="350" t="s">
        <v>91</v>
      </c>
      <c r="J20" s="72">
        <v>50100000</v>
      </c>
      <c r="K20" s="90">
        <v>800</v>
      </c>
      <c r="L20" s="177">
        <f t="shared" si="0"/>
        <v>0</v>
      </c>
      <c r="M20" s="91"/>
      <c r="N20" s="131">
        <v>800</v>
      </c>
      <c r="O20" s="91"/>
      <c r="P20" s="91"/>
      <c r="Q20" s="91"/>
      <c r="R20" s="91"/>
      <c r="S20" s="92"/>
      <c r="T20" s="92"/>
      <c r="U20" s="92"/>
      <c r="V20" s="92"/>
      <c r="W20" s="92"/>
      <c r="X20" s="92"/>
      <c r="Y20" s="92"/>
    </row>
    <row r="21" spans="1:25" s="93" customFormat="1" ht="41.25" customHeight="1" x14ac:dyDescent="0.25">
      <c r="A21" s="321"/>
      <c r="B21" s="375"/>
      <c r="C21" s="346"/>
      <c r="D21" s="346"/>
      <c r="E21" s="349"/>
      <c r="F21" s="352"/>
      <c r="G21" s="352"/>
      <c r="H21" s="352"/>
      <c r="I21" s="352"/>
      <c r="J21" s="72"/>
      <c r="K21" s="90"/>
      <c r="L21" s="177">
        <f t="shared" si="0"/>
        <v>0</v>
      </c>
      <c r="M21" s="91"/>
      <c r="N21" s="131"/>
      <c r="O21" s="91"/>
      <c r="P21" s="91"/>
      <c r="Q21" s="91"/>
      <c r="R21" s="91"/>
      <c r="S21" s="92"/>
      <c r="T21" s="92"/>
      <c r="U21" s="92"/>
      <c r="V21" s="92"/>
      <c r="W21" s="92"/>
      <c r="X21" s="92"/>
      <c r="Y21" s="92"/>
    </row>
    <row r="22" spans="1:25" s="93" customFormat="1" ht="38.25" customHeight="1" x14ac:dyDescent="0.25">
      <c r="A22" s="385">
        <v>11</v>
      </c>
      <c r="B22" s="378" t="s">
        <v>44</v>
      </c>
      <c r="C22" s="324" t="s">
        <v>6</v>
      </c>
      <c r="D22" s="340" t="s">
        <v>364</v>
      </c>
      <c r="E22" s="376" t="s">
        <v>302</v>
      </c>
      <c r="F22" s="316" t="s">
        <v>93</v>
      </c>
      <c r="G22" s="316" t="s">
        <v>92</v>
      </c>
      <c r="H22" s="316" t="s">
        <v>94</v>
      </c>
      <c r="I22" s="316" t="s">
        <v>75</v>
      </c>
      <c r="J22" s="94">
        <v>15800000</v>
      </c>
      <c r="K22" s="90">
        <v>78</v>
      </c>
      <c r="L22" s="177">
        <f t="shared" si="0"/>
        <v>0</v>
      </c>
      <c r="M22" s="90"/>
      <c r="N22" s="117">
        <v>78</v>
      </c>
      <c r="O22" s="91"/>
      <c r="P22" s="91"/>
      <c r="Q22" s="91"/>
      <c r="R22" s="91"/>
      <c r="S22" s="92"/>
      <c r="T22" s="92"/>
      <c r="U22" s="92"/>
      <c r="V22" s="92"/>
      <c r="W22" s="92"/>
      <c r="X22" s="92"/>
      <c r="Y22" s="92"/>
    </row>
    <row r="23" spans="1:25" s="99" customFormat="1" ht="41.25" customHeight="1" x14ac:dyDescent="0.25">
      <c r="A23" s="386"/>
      <c r="B23" s="379"/>
      <c r="C23" s="325"/>
      <c r="D23" s="342"/>
      <c r="E23" s="377"/>
      <c r="F23" s="317"/>
      <c r="G23" s="317"/>
      <c r="H23" s="317"/>
      <c r="I23" s="317"/>
      <c r="J23" s="94"/>
      <c r="K23" s="95"/>
      <c r="L23" s="177">
        <f t="shared" si="0"/>
        <v>0</v>
      </c>
      <c r="M23" s="95"/>
      <c r="N23" s="97"/>
      <c r="O23" s="96"/>
      <c r="P23" s="96"/>
      <c r="Q23" s="96"/>
      <c r="R23" s="96"/>
      <c r="S23" s="98"/>
      <c r="T23" s="98"/>
      <c r="U23" s="98"/>
      <c r="V23" s="98"/>
      <c r="W23" s="98"/>
      <c r="X23" s="98"/>
      <c r="Y23" s="98"/>
    </row>
    <row r="24" spans="1:25" s="93" customFormat="1" ht="34.5" customHeight="1" x14ac:dyDescent="0.25">
      <c r="A24" s="89">
        <v>12</v>
      </c>
      <c r="B24" s="186" t="s">
        <v>66</v>
      </c>
      <c r="C24" s="80" t="s">
        <v>6</v>
      </c>
      <c r="D24" s="81" t="s">
        <v>363</v>
      </c>
      <c r="E24" s="159" t="s">
        <v>50</v>
      </c>
      <c r="F24" s="84" t="s">
        <v>95</v>
      </c>
      <c r="G24" s="83" t="s">
        <v>40</v>
      </c>
      <c r="H24" s="84" t="s">
        <v>58</v>
      </c>
      <c r="I24" s="85" t="s">
        <v>54</v>
      </c>
      <c r="J24" s="86">
        <v>72400000</v>
      </c>
      <c r="K24" s="90">
        <v>300</v>
      </c>
      <c r="L24" s="177">
        <f t="shared" si="0"/>
        <v>0</v>
      </c>
      <c r="M24" s="91">
        <v>25</v>
      </c>
      <c r="N24" s="91">
        <v>25</v>
      </c>
      <c r="O24" s="91">
        <v>25</v>
      </c>
      <c r="P24" s="91">
        <v>25</v>
      </c>
      <c r="Q24" s="91">
        <v>25</v>
      </c>
      <c r="R24" s="91">
        <v>25</v>
      </c>
      <c r="S24" s="92">
        <v>25</v>
      </c>
      <c r="T24" s="92">
        <v>25</v>
      </c>
      <c r="U24" s="92">
        <v>25</v>
      </c>
      <c r="V24" s="92">
        <v>25</v>
      </c>
      <c r="W24" s="92">
        <v>25</v>
      </c>
      <c r="X24" s="92">
        <v>25</v>
      </c>
      <c r="Y24" s="92"/>
    </row>
    <row r="25" spans="1:25" s="93" customFormat="1" ht="33" customHeight="1" x14ac:dyDescent="0.25">
      <c r="A25" s="320">
        <v>13</v>
      </c>
      <c r="B25" s="186" t="s">
        <v>41</v>
      </c>
      <c r="C25" s="324" t="s">
        <v>6</v>
      </c>
      <c r="D25" s="322" t="s">
        <v>362</v>
      </c>
      <c r="E25" s="326" t="s">
        <v>97</v>
      </c>
      <c r="F25" s="318" t="s">
        <v>101</v>
      </c>
      <c r="G25" s="330" t="s">
        <v>98</v>
      </c>
      <c r="H25" s="318" t="s">
        <v>99</v>
      </c>
      <c r="I25" s="318" t="s">
        <v>91</v>
      </c>
      <c r="J25" s="86">
        <v>22100000</v>
      </c>
      <c r="K25" s="90">
        <v>3500</v>
      </c>
      <c r="L25" s="177">
        <f t="shared" si="0"/>
        <v>0</v>
      </c>
      <c r="M25" s="91"/>
      <c r="N25" s="91">
        <v>3500</v>
      </c>
      <c r="O25" s="91"/>
      <c r="P25" s="91"/>
      <c r="Q25" s="91"/>
      <c r="R25" s="91"/>
      <c r="S25" s="92"/>
      <c r="T25" s="92"/>
      <c r="U25" s="92"/>
      <c r="V25" s="92"/>
      <c r="W25" s="92"/>
      <c r="X25" s="92"/>
      <c r="Y25" s="92"/>
    </row>
    <row r="26" spans="1:25" s="93" customFormat="1" ht="30" customHeight="1" x14ac:dyDescent="0.25">
      <c r="A26" s="321"/>
      <c r="B26" s="186" t="s">
        <v>96</v>
      </c>
      <c r="C26" s="325"/>
      <c r="D26" s="323"/>
      <c r="E26" s="327"/>
      <c r="F26" s="319"/>
      <c r="G26" s="331"/>
      <c r="H26" s="319"/>
      <c r="I26" s="319"/>
      <c r="J26" s="86">
        <v>79800000</v>
      </c>
      <c r="K26" s="90">
        <v>800</v>
      </c>
      <c r="L26" s="177">
        <f t="shared" si="0"/>
        <v>0</v>
      </c>
      <c r="M26" s="91"/>
      <c r="N26" s="91">
        <v>800</v>
      </c>
      <c r="O26" s="91"/>
      <c r="P26" s="91"/>
      <c r="Q26" s="91"/>
      <c r="R26" s="91"/>
      <c r="S26" s="92"/>
      <c r="T26" s="92"/>
      <c r="U26" s="92"/>
      <c r="V26" s="92"/>
      <c r="W26" s="92"/>
      <c r="X26" s="92"/>
      <c r="Y26" s="92"/>
    </row>
    <row r="27" spans="1:25" s="93" customFormat="1" ht="42" customHeight="1" x14ac:dyDescent="0.25">
      <c r="A27" s="89">
        <v>14</v>
      </c>
      <c r="B27" s="186" t="s">
        <v>100</v>
      </c>
      <c r="C27" s="80" t="s">
        <v>6</v>
      </c>
      <c r="D27" s="81" t="s">
        <v>361</v>
      </c>
      <c r="E27" s="159" t="s">
        <v>303</v>
      </c>
      <c r="F27" s="84" t="s">
        <v>102</v>
      </c>
      <c r="G27" s="83" t="s">
        <v>90</v>
      </c>
      <c r="H27" s="84" t="s">
        <v>58</v>
      </c>
      <c r="I27" s="85" t="s">
        <v>103</v>
      </c>
      <c r="J27" s="86">
        <v>48300000</v>
      </c>
      <c r="K27" s="90">
        <v>1200</v>
      </c>
      <c r="L27" s="177">
        <f t="shared" si="0"/>
        <v>0</v>
      </c>
      <c r="M27" s="91"/>
      <c r="N27" s="91"/>
      <c r="O27" s="91"/>
      <c r="P27" s="91">
        <v>300</v>
      </c>
      <c r="Q27" s="91"/>
      <c r="R27" s="91"/>
      <c r="S27" s="92">
        <v>300</v>
      </c>
      <c r="T27" s="92"/>
      <c r="U27" s="92"/>
      <c r="V27" s="92">
        <v>300</v>
      </c>
      <c r="W27" s="92"/>
      <c r="X27" s="92">
        <v>300</v>
      </c>
      <c r="Y27" s="92"/>
    </row>
    <row r="28" spans="1:25" s="93" customFormat="1" ht="46.5" customHeight="1" x14ac:dyDescent="0.25">
      <c r="A28" s="89">
        <v>15</v>
      </c>
      <c r="B28" s="186" t="s">
        <v>104</v>
      </c>
      <c r="C28" s="80" t="s">
        <v>6</v>
      </c>
      <c r="D28" s="81" t="s">
        <v>360</v>
      </c>
      <c r="E28" s="159" t="s">
        <v>105</v>
      </c>
      <c r="F28" s="84" t="s">
        <v>106</v>
      </c>
      <c r="G28" s="83" t="s">
        <v>90</v>
      </c>
      <c r="H28" s="84" t="s">
        <v>107</v>
      </c>
      <c r="I28" s="85" t="s">
        <v>91</v>
      </c>
      <c r="J28" s="86">
        <v>92100000</v>
      </c>
      <c r="K28" s="90">
        <v>2000</v>
      </c>
      <c r="L28" s="177">
        <f t="shared" si="0"/>
        <v>0</v>
      </c>
      <c r="M28" s="91"/>
      <c r="N28" s="91">
        <v>2000</v>
      </c>
      <c r="O28" s="91"/>
      <c r="P28" s="91"/>
      <c r="Q28" s="91"/>
      <c r="R28" s="91"/>
      <c r="S28" s="92"/>
      <c r="T28" s="92"/>
      <c r="U28" s="92"/>
      <c r="V28" s="92"/>
      <c r="W28" s="92"/>
      <c r="X28" s="92"/>
      <c r="Y28" s="92"/>
    </row>
    <row r="29" spans="1:25" s="93" customFormat="1" ht="41.25" customHeight="1" x14ac:dyDescent="0.25">
      <c r="A29" s="89">
        <v>16</v>
      </c>
      <c r="B29" s="186" t="s">
        <v>108</v>
      </c>
      <c r="C29" s="80" t="s">
        <v>6</v>
      </c>
      <c r="D29" s="81" t="s">
        <v>359</v>
      </c>
      <c r="E29" s="159" t="s">
        <v>109</v>
      </c>
      <c r="F29" s="84" t="s">
        <v>110</v>
      </c>
      <c r="G29" s="83" t="s">
        <v>111</v>
      </c>
      <c r="H29" s="84" t="s">
        <v>112</v>
      </c>
      <c r="I29" s="85" t="s">
        <v>91</v>
      </c>
      <c r="J29" s="86">
        <v>18400000</v>
      </c>
      <c r="K29" s="90">
        <v>1650</v>
      </c>
      <c r="L29" s="177">
        <f t="shared" si="0"/>
        <v>0</v>
      </c>
      <c r="M29" s="91"/>
      <c r="N29" s="91">
        <v>1650</v>
      </c>
      <c r="O29" s="91"/>
      <c r="P29" s="91"/>
      <c r="Q29" s="91"/>
      <c r="R29" s="91"/>
      <c r="S29" s="92"/>
      <c r="T29" s="92"/>
      <c r="U29" s="92"/>
      <c r="V29" s="92"/>
      <c r="W29" s="92"/>
      <c r="X29" s="92"/>
      <c r="Y29" s="92"/>
    </row>
    <row r="30" spans="1:25" s="93" customFormat="1" ht="41.25" customHeight="1" x14ac:dyDescent="0.25">
      <c r="A30" s="320">
        <v>17</v>
      </c>
      <c r="B30" s="186" t="s">
        <v>113</v>
      </c>
      <c r="C30" s="324" t="s">
        <v>6</v>
      </c>
      <c r="D30" s="322" t="s">
        <v>358</v>
      </c>
      <c r="E30" s="326" t="s">
        <v>42</v>
      </c>
      <c r="F30" s="318" t="s">
        <v>117</v>
      </c>
      <c r="G30" s="330" t="s">
        <v>116</v>
      </c>
      <c r="H30" s="318" t="s">
        <v>116</v>
      </c>
      <c r="I30" s="318" t="s">
        <v>118</v>
      </c>
      <c r="J30" s="86">
        <v>30200000</v>
      </c>
      <c r="K30" s="90">
        <v>1717</v>
      </c>
      <c r="L30" s="177">
        <f t="shared" si="0"/>
        <v>0</v>
      </c>
      <c r="M30" s="91"/>
      <c r="N30" s="91">
        <v>1717</v>
      </c>
      <c r="O30" s="91"/>
      <c r="P30" s="91"/>
      <c r="Q30" s="91"/>
      <c r="R30" s="91"/>
      <c r="S30" s="92"/>
      <c r="T30" s="92"/>
      <c r="U30" s="92"/>
      <c r="V30" s="92"/>
      <c r="W30" s="92"/>
      <c r="X30" s="92"/>
      <c r="Y30" s="92"/>
    </row>
    <row r="31" spans="1:25" s="93" customFormat="1" ht="41.25" customHeight="1" x14ac:dyDescent="0.25">
      <c r="A31" s="381"/>
      <c r="B31" s="186" t="s">
        <v>114</v>
      </c>
      <c r="C31" s="382"/>
      <c r="D31" s="353"/>
      <c r="E31" s="354"/>
      <c r="F31" s="355"/>
      <c r="G31" s="373"/>
      <c r="H31" s="355"/>
      <c r="I31" s="355"/>
      <c r="J31" s="86">
        <v>31400000</v>
      </c>
      <c r="K31" s="90">
        <v>30</v>
      </c>
      <c r="L31" s="177">
        <f t="shared" si="0"/>
        <v>0</v>
      </c>
      <c r="M31" s="91"/>
      <c r="N31" s="91">
        <v>30</v>
      </c>
      <c r="O31" s="91"/>
      <c r="P31" s="91"/>
      <c r="Q31" s="91"/>
      <c r="R31" s="91"/>
      <c r="S31" s="92"/>
      <c r="T31" s="92"/>
      <c r="U31" s="92"/>
      <c r="V31" s="92"/>
      <c r="W31" s="92"/>
      <c r="X31" s="92"/>
      <c r="Y31" s="92"/>
    </row>
    <row r="32" spans="1:25" s="93" customFormat="1" ht="41.25" customHeight="1" x14ac:dyDescent="0.25">
      <c r="A32" s="321"/>
      <c r="B32" s="186" t="s">
        <v>115</v>
      </c>
      <c r="C32" s="325"/>
      <c r="D32" s="323"/>
      <c r="E32" s="327"/>
      <c r="F32" s="319"/>
      <c r="G32" s="331"/>
      <c r="H32" s="319"/>
      <c r="I32" s="319"/>
      <c r="J32" s="86">
        <v>31200000</v>
      </c>
      <c r="K32" s="90">
        <v>189</v>
      </c>
      <c r="L32" s="177">
        <f t="shared" si="0"/>
        <v>0</v>
      </c>
      <c r="M32" s="91"/>
      <c r="N32" s="91">
        <v>189</v>
      </c>
      <c r="O32" s="91"/>
      <c r="P32" s="91"/>
      <c r="Q32" s="91"/>
      <c r="R32" s="91"/>
      <c r="S32" s="92"/>
      <c r="T32" s="92"/>
      <c r="U32" s="92"/>
      <c r="V32" s="92"/>
      <c r="W32" s="92"/>
      <c r="X32" s="92"/>
      <c r="Y32" s="92"/>
    </row>
    <row r="33" spans="1:25" s="93" customFormat="1" ht="67.5" customHeight="1" x14ac:dyDescent="0.25">
      <c r="A33" s="320">
        <v>18</v>
      </c>
      <c r="B33" s="378" t="s">
        <v>119</v>
      </c>
      <c r="C33" s="324" t="s">
        <v>6</v>
      </c>
      <c r="D33" s="322" t="s">
        <v>357</v>
      </c>
      <c r="E33" s="326" t="s">
        <v>122</v>
      </c>
      <c r="F33" s="318" t="s">
        <v>120</v>
      </c>
      <c r="G33" s="330" t="s">
        <v>121</v>
      </c>
      <c r="H33" s="318" t="s">
        <v>123</v>
      </c>
      <c r="I33" s="318" t="s">
        <v>118</v>
      </c>
      <c r="J33" s="86">
        <v>92600000</v>
      </c>
      <c r="K33" s="90">
        <v>400</v>
      </c>
      <c r="L33" s="177">
        <f t="shared" si="0"/>
        <v>0</v>
      </c>
      <c r="M33" s="91"/>
      <c r="N33" s="90">
        <v>400</v>
      </c>
      <c r="O33" s="91"/>
      <c r="P33" s="91"/>
      <c r="Q33" s="91"/>
      <c r="R33" s="91"/>
      <c r="S33" s="92"/>
      <c r="T33" s="92"/>
      <c r="U33" s="92"/>
      <c r="V33" s="92"/>
      <c r="W33" s="92"/>
      <c r="X33" s="92"/>
      <c r="Y33" s="92"/>
    </row>
    <row r="34" spans="1:25" s="93" customFormat="1" ht="27" customHeight="1" x14ac:dyDescent="0.25">
      <c r="A34" s="381"/>
      <c r="B34" s="380"/>
      <c r="C34" s="382"/>
      <c r="D34" s="353"/>
      <c r="E34" s="354"/>
      <c r="F34" s="355"/>
      <c r="G34" s="373"/>
      <c r="H34" s="355"/>
      <c r="I34" s="355"/>
      <c r="J34" s="86"/>
      <c r="K34" s="90"/>
      <c r="L34" s="177">
        <f t="shared" si="0"/>
        <v>0</v>
      </c>
      <c r="M34" s="91"/>
      <c r="N34" s="90"/>
      <c r="O34" s="91"/>
      <c r="P34" s="91"/>
      <c r="Q34" s="91"/>
      <c r="R34" s="91"/>
      <c r="S34" s="92"/>
      <c r="T34" s="92"/>
      <c r="U34" s="92"/>
      <c r="V34" s="92"/>
      <c r="W34" s="92"/>
      <c r="X34" s="92"/>
      <c r="Y34" s="92"/>
    </row>
    <row r="35" spans="1:25" s="93" customFormat="1" ht="33.75" customHeight="1" x14ac:dyDescent="0.25">
      <c r="A35" s="392">
        <v>19</v>
      </c>
      <c r="B35" s="186" t="s">
        <v>79</v>
      </c>
      <c r="C35" s="387" t="s">
        <v>6</v>
      </c>
      <c r="D35" s="322" t="s">
        <v>355</v>
      </c>
      <c r="E35" s="326" t="s">
        <v>124</v>
      </c>
      <c r="F35" s="318" t="s">
        <v>356</v>
      </c>
      <c r="G35" s="330" t="s">
        <v>116</v>
      </c>
      <c r="H35" s="318"/>
      <c r="I35" s="318" t="s">
        <v>143</v>
      </c>
      <c r="J35" s="86">
        <v>41100000</v>
      </c>
      <c r="K35" s="90">
        <v>234</v>
      </c>
      <c r="L35" s="177">
        <f t="shared" si="0"/>
        <v>0</v>
      </c>
      <c r="M35" s="91"/>
      <c r="N35" s="91">
        <v>234</v>
      </c>
      <c r="O35" s="91"/>
      <c r="P35" s="91"/>
      <c r="Q35" s="91"/>
      <c r="R35" s="91"/>
      <c r="S35" s="92"/>
      <c r="T35" s="92"/>
      <c r="U35" s="92"/>
      <c r="V35" s="92"/>
      <c r="W35" s="92"/>
      <c r="X35" s="92"/>
      <c r="Y35" s="92"/>
    </row>
    <row r="36" spans="1:25" s="93" customFormat="1" ht="32.25" customHeight="1" x14ac:dyDescent="0.25">
      <c r="A36" s="393"/>
      <c r="B36" s="186" t="s">
        <v>80</v>
      </c>
      <c r="C36" s="388"/>
      <c r="D36" s="323"/>
      <c r="E36" s="327"/>
      <c r="F36" s="319"/>
      <c r="G36" s="331"/>
      <c r="H36" s="319"/>
      <c r="I36" s="319"/>
      <c r="J36" s="72">
        <v>15900000</v>
      </c>
      <c r="K36" s="90">
        <v>288</v>
      </c>
      <c r="L36" s="177">
        <f t="shared" si="0"/>
        <v>0</v>
      </c>
      <c r="M36" s="91"/>
      <c r="N36" s="131">
        <v>288</v>
      </c>
      <c r="O36" s="91"/>
      <c r="P36" s="91"/>
      <c r="Q36" s="91"/>
      <c r="R36" s="91"/>
      <c r="S36" s="92"/>
      <c r="T36" s="92"/>
      <c r="U36" s="92"/>
      <c r="V36" s="92"/>
      <c r="W36" s="92"/>
      <c r="X36" s="92"/>
      <c r="Y36" s="92"/>
    </row>
    <row r="37" spans="1:25" s="93" customFormat="1" ht="30.75" customHeight="1" x14ac:dyDescent="0.25">
      <c r="A37" s="392">
        <v>20</v>
      </c>
      <c r="B37" s="187" t="s">
        <v>213</v>
      </c>
      <c r="C37" s="389" t="s">
        <v>6</v>
      </c>
      <c r="D37" s="322" t="s">
        <v>352</v>
      </c>
      <c r="E37" s="326" t="s">
        <v>125</v>
      </c>
      <c r="F37" s="318" t="s">
        <v>126</v>
      </c>
      <c r="G37" s="350" t="s">
        <v>123</v>
      </c>
      <c r="H37" s="350" t="s">
        <v>123</v>
      </c>
      <c r="I37" s="350" t="s">
        <v>91</v>
      </c>
      <c r="J37" s="72">
        <v>39200000</v>
      </c>
      <c r="K37" s="90">
        <v>128.5</v>
      </c>
      <c r="L37" s="177">
        <f t="shared" si="0"/>
        <v>0</v>
      </c>
      <c r="M37" s="91"/>
      <c r="N37" s="131">
        <v>128.5</v>
      </c>
      <c r="O37" s="91"/>
      <c r="P37" s="91"/>
      <c r="Q37" s="91"/>
      <c r="R37" s="91"/>
      <c r="S37" s="92"/>
      <c r="T37" s="92"/>
      <c r="U37" s="92"/>
      <c r="V37" s="92"/>
      <c r="W37" s="92"/>
      <c r="X37" s="92"/>
      <c r="Y37" s="92"/>
    </row>
    <row r="38" spans="1:25" s="93" customFormat="1" ht="28.5" customHeight="1" x14ac:dyDescent="0.25">
      <c r="A38" s="394"/>
      <c r="B38" s="187" t="s">
        <v>212</v>
      </c>
      <c r="C38" s="390"/>
      <c r="D38" s="353"/>
      <c r="E38" s="354"/>
      <c r="F38" s="355"/>
      <c r="G38" s="397"/>
      <c r="H38" s="395"/>
      <c r="I38" s="395"/>
      <c r="J38" s="86">
        <v>14200000</v>
      </c>
      <c r="K38" s="90">
        <v>90</v>
      </c>
      <c r="L38" s="177">
        <f t="shared" si="0"/>
        <v>0</v>
      </c>
      <c r="M38" s="91"/>
      <c r="N38" s="91">
        <v>90</v>
      </c>
      <c r="O38" s="91"/>
      <c r="P38" s="91"/>
      <c r="Q38" s="91"/>
      <c r="R38" s="91"/>
      <c r="S38" s="92"/>
      <c r="T38" s="92"/>
      <c r="U38" s="92"/>
      <c r="V38" s="92"/>
      <c r="W38" s="92"/>
      <c r="X38" s="92"/>
      <c r="Y38" s="92"/>
    </row>
    <row r="39" spans="1:25" s="93" customFormat="1" ht="33.75" customHeight="1" x14ac:dyDescent="0.25">
      <c r="A39" s="393"/>
      <c r="B39" s="187" t="s">
        <v>211</v>
      </c>
      <c r="C39" s="391"/>
      <c r="D39" s="323"/>
      <c r="E39" s="327"/>
      <c r="F39" s="319"/>
      <c r="G39" s="398"/>
      <c r="H39" s="396"/>
      <c r="I39" s="396"/>
      <c r="J39" s="86">
        <v>3400000</v>
      </c>
      <c r="K39" s="90">
        <v>215.1</v>
      </c>
      <c r="L39" s="177">
        <f t="shared" si="0"/>
        <v>0</v>
      </c>
      <c r="M39" s="91"/>
      <c r="N39" s="91">
        <v>215.1</v>
      </c>
      <c r="O39" s="91"/>
      <c r="P39" s="91"/>
      <c r="Q39" s="91"/>
      <c r="R39" s="91"/>
      <c r="S39" s="92"/>
      <c r="T39" s="92"/>
      <c r="U39" s="92"/>
      <c r="V39" s="92"/>
      <c r="W39" s="92"/>
      <c r="X39" s="92"/>
      <c r="Y39" s="92"/>
    </row>
    <row r="40" spans="1:25" s="93" customFormat="1" ht="41.25" customHeight="1" x14ac:dyDescent="0.25">
      <c r="A40" s="89">
        <v>21</v>
      </c>
      <c r="B40" s="186" t="s">
        <v>214</v>
      </c>
      <c r="C40" s="80" t="s">
        <v>6</v>
      </c>
      <c r="D40" s="81" t="s">
        <v>351</v>
      </c>
      <c r="E40" s="159" t="s">
        <v>127</v>
      </c>
      <c r="F40" s="84" t="s">
        <v>128</v>
      </c>
      <c r="G40" s="83" t="s">
        <v>123</v>
      </c>
      <c r="H40" s="84" t="s">
        <v>129</v>
      </c>
      <c r="I40" s="85" t="s">
        <v>130</v>
      </c>
      <c r="J40" s="86">
        <v>44100000</v>
      </c>
      <c r="K40" s="90">
        <v>3350</v>
      </c>
      <c r="L40" s="177">
        <f t="shared" si="0"/>
        <v>0</v>
      </c>
      <c r="M40" s="91"/>
      <c r="N40" s="91">
        <v>3350</v>
      </c>
      <c r="O40" s="91"/>
      <c r="P40" s="91"/>
      <c r="Q40" s="91"/>
      <c r="R40" s="91"/>
      <c r="S40" s="92"/>
      <c r="T40" s="92"/>
      <c r="U40" s="92"/>
      <c r="V40" s="92"/>
      <c r="W40" s="92"/>
      <c r="X40" s="92"/>
      <c r="Y40" s="92"/>
    </row>
    <row r="41" spans="1:25" s="93" customFormat="1" ht="36.75" customHeight="1" x14ac:dyDescent="0.25">
      <c r="A41" s="89">
        <v>22</v>
      </c>
      <c r="B41" s="186" t="s">
        <v>215</v>
      </c>
      <c r="C41" s="80" t="s">
        <v>6</v>
      </c>
      <c r="D41" s="81" t="s">
        <v>353</v>
      </c>
      <c r="E41" s="159" t="s">
        <v>131</v>
      </c>
      <c r="F41" s="84" t="s">
        <v>354</v>
      </c>
      <c r="G41" s="83" t="s">
        <v>132</v>
      </c>
      <c r="H41" s="84"/>
      <c r="I41" s="85" t="s">
        <v>45</v>
      </c>
      <c r="J41" s="86">
        <v>75100000</v>
      </c>
      <c r="K41" s="90">
        <v>325</v>
      </c>
      <c r="L41" s="177">
        <f t="shared" si="0"/>
        <v>0</v>
      </c>
      <c r="M41" s="91"/>
      <c r="N41" s="91">
        <v>325</v>
      </c>
      <c r="O41" s="91"/>
      <c r="P41" s="91"/>
      <c r="Q41" s="91"/>
      <c r="R41" s="91"/>
      <c r="S41" s="92"/>
      <c r="T41" s="92"/>
      <c r="U41" s="92"/>
      <c r="V41" s="92"/>
      <c r="W41" s="92"/>
      <c r="X41" s="92"/>
      <c r="Y41" s="92"/>
    </row>
    <row r="42" spans="1:25" s="93" customFormat="1" ht="33" customHeight="1" x14ac:dyDescent="0.25">
      <c r="A42" s="320">
        <v>23</v>
      </c>
      <c r="B42" s="186" t="s">
        <v>238</v>
      </c>
      <c r="C42" s="324" t="s">
        <v>6</v>
      </c>
      <c r="D42" s="322" t="s">
        <v>350</v>
      </c>
      <c r="E42" s="326" t="s">
        <v>234</v>
      </c>
      <c r="F42" s="318" t="s">
        <v>235</v>
      </c>
      <c r="G42" s="330" t="s">
        <v>236</v>
      </c>
      <c r="H42" s="318" t="s">
        <v>111</v>
      </c>
      <c r="I42" s="318" t="s">
        <v>237</v>
      </c>
      <c r="J42" s="86">
        <v>38600000</v>
      </c>
      <c r="K42" s="90">
        <v>1249</v>
      </c>
      <c r="L42" s="177">
        <f t="shared" si="0"/>
        <v>0</v>
      </c>
      <c r="M42" s="91"/>
      <c r="N42" s="91"/>
      <c r="O42" s="91">
        <v>1249</v>
      </c>
      <c r="P42" s="91"/>
      <c r="Q42" s="91"/>
      <c r="R42" s="91"/>
      <c r="S42" s="92"/>
      <c r="T42" s="92"/>
      <c r="U42" s="92"/>
      <c r="V42" s="92"/>
      <c r="W42" s="92"/>
      <c r="X42" s="92"/>
      <c r="Y42" s="92"/>
    </row>
    <row r="43" spans="1:25" s="93" customFormat="1" ht="41.25" customHeight="1" x14ac:dyDescent="0.25">
      <c r="A43" s="321"/>
      <c r="B43" s="186" t="s">
        <v>113</v>
      </c>
      <c r="C43" s="325"/>
      <c r="D43" s="323"/>
      <c r="E43" s="327"/>
      <c r="F43" s="319"/>
      <c r="G43" s="331"/>
      <c r="H43" s="319"/>
      <c r="I43" s="319"/>
      <c r="J43" s="86">
        <v>30200000</v>
      </c>
      <c r="K43" s="90">
        <v>250</v>
      </c>
      <c r="L43" s="177">
        <f t="shared" si="0"/>
        <v>0</v>
      </c>
      <c r="M43" s="91"/>
      <c r="N43" s="91"/>
      <c r="O43" s="91">
        <v>250</v>
      </c>
      <c r="P43" s="91"/>
      <c r="Q43" s="91"/>
      <c r="R43" s="91"/>
      <c r="S43" s="92"/>
      <c r="T43" s="92"/>
      <c r="U43" s="92"/>
      <c r="V43" s="92"/>
      <c r="W43" s="92"/>
      <c r="X43" s="92"/>
      <c r="Y43" s="92"/>
    </row>
    <row r="44" spans="1:25" s="93" customFormat="1" ht="33" customHeight="1" x14ac:dyDescent="0.25">
      <c r="A44" s="89">
        <v>24</v>
      </c>
      <c r="B44" s="186" t="s">
        <v>226</v>
      </c>
      <c r="C44" s="135" t="s">
        <v>6</v>
      </c>
      <c r="D44" s="81" t="s">
        <v>349</v>
      </c>
      <c r="E44" s="160" t="s">
        <v>239</v>
      </c>
      <c r="F44" s="140" t="s">
        <v>240</v>
      </c>
      <c r="G44" s="137" t="s">
        <v>241</v>
      </c>
      <c r="H44" s="138" t="s">
        <v>118</v>
      </c>
      <c r="I44" s="142" t="s">
        <v>242</v>
      </c>
      <c r="J44" s="86">
        <v>80500000</v>
      </c>
      <c r="K44" s="90">
        <v>1190</v>
      </c>
      <c r="L44" s="177">
        <f t="shared" si="0"/>
        <v>0</v>
      </c>
      <c r="M44" s="91"/>
      <c r="N44" s="91"/>
      <c r="O44" s="91"/>
      <c r="P44" s="91"/>
      <c r="Q44" s="91">
        <v>1190</v>
      </c>
      <c r="R44" s="91"/>
      <c r="S44" s="92"/>
      <c r="T44" s="92"/>
      <c r="U44" s="92"/>
      <c r="V44" s="92"/>
      <c r="W44" s="92"/>
      <c r="X44" s="92"/>
      <c r="Y44" s="92"/>
    </row>
    <row r="45" spans="1:25" s="93" customFormat="1" ht="31.5" customHeight="1" x14ac:dyDescent="0.25">
      <c r="A45" s="320">
        <v>25</v>
      </c>
      <c r="B45" s="186" t="s">
        <v>79</v>
      </c>
      <c r="C45" s="324" t="s">
        <v>6</v>
      </c>
      <c r="D45" s="322" t="s">
        <v>346</v>
      </c>
      <c r="E45" s="326" t="s">
        <v>81</v>
      </c>
      <c r="F45" s="318" t="s">
        <v>347</v>
      </c>
      <c r="G45" s="330" t="s">
        <v>241</v>
      </c>
      <c r="H45" s="318"/>
      <c r="I45" s="318" t="s">
        <v>348</v>
      </c>
      <c r="J45" s="86">
        <v>41100000</v>
      </c>
      <c r="K45" s="90">
        <v>234</v>
      </c>
      <c r="L45" s="177">
        <f t="shared" si="0"/>
        <v>0</v>
      </c>
      <c r="M45" s="91"/>
      <c r="N45" s="91"/>
      <c r="O45" s="91">
        <v>234</v>
      </c>
      <c r="P45" s="91"/>
      <c r="Q45" s="91"/>
      <c r="R45" s="91"/>
      <c r="S45" s="92"/>
      <c r="T45" s="92"/>
      <c r="U45" s="92"/>
      <c r="V45" s="92"/>
      <c r="W45" s="92"/>
      <c r="X45" s="92"/>
      <c r="Y45" s="92"/>
    </row>
    <row r="46" spans="1:25" s="93" customFormat="1" ht="34.5" customHeight="1" x14ac:dyDescent="0.25">
      <c r="A46" s="321"/>
      <c r="B46" s="186" t="s">
        <v>80</v>
      </c>
      <c r="C46" s="325"/>
      <c r="D46" s="323"/>
      <c r="E46" s="327"/>
      <c r="F46" s="319"/>
      <c r="G46" s="331"/>
      <c r="H46" s="319"/>
      <c r="I46" s="319"/>
      <c r="J46" s="86">
        <v>15900000</v>
      </c>
      <c r="K46" s="90">
        <v>288</v>
      </c>
      <c r="L46" s="177">
        <f t="shared" si="0"/>
        <v>0</v>
      </c>
      <c r="M46" s="91"/>
      <c r="N46" s="91"/>
      <c r="O46" s="91">
        <v>288</v>
      </c>
      <c r="P46" s="91"/>
      <c r="Q46" s="91"/>
      <c r="R46" s="91"/>
      <c r="S46" s="92"/>
      <c r="T46" s="92"/>
      <c r="U46" s="92"/>
      <c r="V46" s="92"/>
      <c r="W46" s="92"/>
      <c r="X46" s="92"/>
      <c r="Y46" s="92"/>
    </row>
    <row r="47" spans="1:25" s="93" customFormat="1" ht="34.5" customHeight="1" x14ac:dyDescent="0.25">
      <c r="A47" s="89">
        <v>26</v>
      </c>
      <c r="B47" s="186" t="s">
        <v>231</v>
      </c>
      <c r="C47" s="135" t="s">
        <v>6</v>
      </c>
      <c r="D47" s="81" t="s">
        <v>379</v>
      </c>
      <c r="E47" s="160" t="s">
        <v>304</v>
      </c>
      <c r="F47" s="140" t="s">
        <v>243</v>
      </c>
      <c r="G47" s="137" t="s">
        <v>135</v>
      </c>
      <c r="H47" s="138" t="s">
        <v>242</v>
      </c>
      <c r="I47" s="142" t="s">
        <v>54</v>
      </c>
      <c r="J47" s="86">
        <v>33700000</v>
      </c>
      <c r="K47" s="90">
        <v>6950</v>
      </c>
      <c r="L47" s="196">
        <f t="shared" si="0"/>
        <v>145</v>
      </c>
      <c r="M47" s="91"/>
      <c r="N47" s="91"/>
      <c r="O47" s="91"/>
      <c r="P47" s="91">
        <v>518</v>
      </c>
      <c r="Q47" s="91">
        <v>674</v>
      </c>
      <c r="R47" s="91">
        <v>362</v>
      </c>
      <c r="S47" s="92">
        <v>468</v>
      </c>
      <c r="T47" s="92">
        <v>518</v>
      </c>
      <c r="U47" s="92">
        <v>518</v>
      </c>
      <c r="V47" s="92"/>
      <c r="W47" s="92">
        <v>624</v>
      </c>
      <c r="X47" s="92">
        <v>3123</v>
      </c>
      <c r="Y47" s="92"/>
    </row>
    <row r="48" spans="1:25" s="93" customFormat="1" ht="34.5" customHeight="1" x14ac:dyDescent="0.25">
      <c r="A48" s="89">
        <v>27</v>
      </c>
      <c r="B48" s="186" t="s">
        <v>216</v>
      </c>
      <c r="C48" s="80" t="s">
        <v>6</v>
      </c>
      <c r="D48" s="81" t="s">
        <v>380</v>
      </c>
      <c r="E48" s="159" t="s">
        <v>133</v>
      </c>
      <c r="F48" s="84" t="s">
        <v>134</v>
      </c>
      <c r="G48" s="83" t="s">
        <v>135</v>
      </c>
      <c r="H48" s="84" t="s">
        <v>136</v>
      </c>
      <c r="I48" s="85" t="s">
        <v>54</v>
      </c>
      <c r="J48" s="86">
        <v>39800000</v>
      </c>
      <c r="K48" s="90">
        <v>1952.5</v>
      </c>
      <c r="L48" s="177">
        <f t="shared" si="0"/>
        <v>0</v>
      </c>
      <c r="M48" s="91"/>
      <c r="N48" s="91"/>
      <c r="O48" s="91"/>
      <c r="P48" s="91">
        <v>1952.5</v>
      </c>
      <c r="Q48" s="91"/>
      <c r="R48" s="91"/>
      <c r="S48" s="92"/>
      <c r="T48" s="92"/>
      <c r="U48" s="92"/>
      <c r="V48" s="92"/>
      <c r="W48" s="92"/>
      <c r="X48" s="92"/>
      <c r="Y48" s="92"/>
    </row>
    <row r="49" spans="1:25" s="93" customFormat="1" ht="42" customHeight="1" x14ac:dyDescent="0.25">
      <c r="A49" s="89">
        <v>28</v>
      </c>
      <c r="B49" s="186" t="s">
        <v>113</v>
      </c>
      <c r="C49" s="80" t="s">
        <v>6</v>
      </c>
      <c r="D49" s="81" t="s">
        <v>345</v>
      </c>
      <c r="E49" s="159" t="s">
        <v>137</v>
      </c>
      <c r="F49" s="84" t="s">
        <v>138</v>
      </c>
      <c r="G49" s="83" t="s">
        <v>139</v>
      </c>
      <c r="H49" s="84" t="s">
        <v>130</v>
      </c>
      <c r="I49" s="85" t="s">
        <v>140</v>
      </c>
      <c r="J49" s="86">
        <v>30200000</v>
      </c>
      <c r="K49" s="90">
        <v>7299</v>
      </c>
      <c r="L49" s="177">
        <f t="shared" si="0"/>
        <v>0</v>
      </c>
      <c r="M49" s="91"/>
      <c r="N49" s="91"/>
      <c r="O49" s="91"/>
      <c r="P49" s="91">
        <v>7299</v>
      </c>
      <c r="Q49" s="91"/>
      <c r="R49" s="91"/>
      <c r="S49" s="92"/>
      <c r="T49" s="92"/>
      <c r="U49" s="92"/>
      <c r="V49" s="92"/>
      <c r="W49" s="92"/>
      <c r="X49" s="92"/>
      <c r="Y49" s="92"/>
    </row>
    <row r="50" spans="1:25" s="93" customFormat="1" ht="30.75" customHeight="1" x14ac:dyDescent="0.25">
      <c r="A50" s="89">
        <v>29</v>
      </c>
      <c r="B50" s="186" t="s">
        <v>7</v>
      </c>
      <c r="C50" s="80" t="s">
        <v>6</v>
      </c>
      <c r="D50" s="81" t="s">
        <v>344</v>
      </c>
      <c r="E50" s="159" t="s">
        <v>141</v>
      </c>
      <c r="F50" s="84" t="s">
        <v>142</v>
      </c>
      <c r="G50" s="83" t="s">
        <v>139</v>
      </c>
      <c r="H50" s="84" t="s">
        <v>143</v>
      </c>
      <c r="I50" s="85" t="s">
        <v>140</v>
      </c>
      <c r="J50" s="86">
        <v>22800000</v>
      </c>
      <c r="K50" s="90">
        <v>900</v>
      </c>
      <c r="L50" s="177">
        <f t="shared" si="0"/>
        <v>0</v>
      </c>
      <c r="M50" s="91"/>
      <c r="N50" s="91"/>
      <c r="O50" s="91"/>
      <c r="P50" s="91">
        <v>900</v>
      </c>
      <c r="Q50" s="91"/>
      <c r="R50" s="91"/>
      <c r="S50" s="92"/>
      <c r="T50" s="92"/>
      <c r="U50" s="92"/>
      <c r="V50" s="92"/>
      <c r="W50" s="92"/>
      <c r="X50" s="92"/>
      <c r="Y50" s="92"/>
    </row>
    <row r="51" spans="1:25" s="93" customFormat="1" ht="25.5" customHeight="1" x14ac:dyDescent="0.25">
      <c r="A51" s="320">
        <v>30</v>
      </c>
      <c r="B51" s="186" t="s">
        <v>217</v>
      </c>
      <c r="C51" s="324" t="s">
        <v>6</v>
      </c>
      <c r="D51" s="322" t="s">
        <v>343</v>
      </c>
      <c r="E51" s="326" t="s">
        <v>144</v>
      </c>
      <c r="F51" s="318" t="s">
        <v>145</v>
      </c>
      <c r="G51" s="330" t="s">
        <v>139</v>
      </c>
      <c r="H51" s="318" t="s">
        <v>146</v>
      </c>
      <c r="I51" s="318" t="s">
        <v>140</v>
      </c>
      <c r="J51" s="86">
        <v>24900000</v>
      </c>
      <c r="K51" s="90">
        <v>15</v>
      </c>
      <c r="L51" s="177">
        <f t="shared" si="0"/>
        <v>0</v>
      </c>
      <c r="M51" s="91"/>
      <c r="N51" s="91"/>
      <c r="O51" s="91"/>
      <c r="P51" s="91">
        <v>15</v>
      </c>
      <c r="Q51" s="91"/>
      <c r="R51" s="91"/>
      <c r="S51" s="92"/>
      <c r="T51" s="92"/>
      <c r="U51" s="92"/>
      <c r="V51" s="92"/>
      <c r="W51" s="92"/>
      <c r="X51" s="92"/>
      <c r="Y51" s="92"/>
    </row>
    <row r="52" spans="1:25" s="93" customFormat="1" ht="38.25" customHeight="1" x14ac:dyDescent="0.25">
      <c r="A52" s="321"/>
      <c r="B52" s="186" t="s">
        <v>218</v>
      </c>
      <c r="C52" s="325"/>
      <c r="D52" s="323"/>
      <c r="E52" s="327"/>
      <c r="F52" s="319"/>
      <c r="G52" s="331"/>
      <c r="H52" s="319"/>
      <c r="I52" s="319"/>
      <c r="J52" s="86">
        <v>31200000</v>
      </c>
      <c r="K52" s="90">
        <v>44.5</v>
      </c>
      <c r="L52" s="177">
        <f t="shared" si="0"/>
        <v>0</v>
      </c>
      <c r="M52" s="91"/>
      <c r="N52" s="91"/>
      <c r="O52" s="91"/>
      <c r="P52" s="91">
        <v>44.5</v>
      </c>
      <c r="Q52" s="91"/>
      <c r="R52" s="91"/>
      <c r="S52" s="92"/>
      <c r="T52" s="92"/>
      <c r="U52" s="92"/>
      <c r="V52" s="92"/>
      <c r="W52" s="92"/>
      <c r="X52" s="92"/>
      <c r="Y52" s="92"/>
    </row>
    <row r="53" spans="1:25" s="93" customFormat="1" ht="35.25" customHeight="1" x14ac:dyDescent="0.25">
      <c r="A53" s="89">
        <v>31</v>
      </c>
      <c r="B53" s="186" t="s">
        <v>246</v>
      </c>
      <c r="C53" s="80" t="s">
        <v>6</v>
      </c>
      <c r="D53" s="136" t="s">
        <v>342</v>
      </c>
      <c r="E53" s="160" t="s">
        <v>244</v>
      </c>
      <c r="F53" s="140" t="s">
        <v>245</v>
      </c>
      <c r="G53" s="137" t="s">
        <v>139</v>
      </c>
      <c r="H53" s="138" t="s">
        <v>45</v>
      </c>
      <c r="I53" s="142" t="s">
        <v>58</v>
      </c>
      <c r="J53" s="86">
        <v>45400000</v>
      </c>
      <c r="K53" s="90">
        <v>19739.099999999999</v>
      </c>
      <c r="L53" s="196">
        <f t="shared" si="0"/>
        <v>574.91999999999825</v>
      </c>
      <c r="M53" s="91"/>
      <c r="N53" s="91"/>
      <c r="O53" s="91"/>
      <c r="P53" s="91">
        <v>19164.18</v>
      </c>
      <c r="Q53" s="91"/>
      <c r="R53" s="91"/>
      <c r="S53" s="92"/>
      <c r="T53" s="92"/>
      <c r="U53" s="92"/>
      <c r="V53" s="92"/>
      <c r="W53" s="92"/>
      <c r="X53" s="92"/>
      <c r="Y53" s="92"/>
    </row>
    <row r="54" spans="1:25" s="93" customFormat="1" ht="40.5" customHeight="1" x14ac:dyDescent="0.25">
      <c r="A54" s="89">
        <v>32</v>
      </c>
      <c r="B54" s="186" t="s">
        <v>249</v>
      </c>
      <c r="C54" s="80" t="s">
        <v>6</v>
      </c>
      <c r="D54" s="136" t="s">
        <v>341</v>
      </c>
      <c r="E54" s="160" t="s">
        <v>247</v>
      </c>
      <c r="F54" s="140" t="s">
        <v>248</v>
      </c>
      <c r="G54" s="137" t="s">
        <v>136</v>
      </c>
      <c r="H54" s="138" t="s">
        <v>58</v>
      </c>
      <c r="I54" s="142" t="s">
        <v>54</v>
      </c>
      <c r="J54" s="86">
        <v>72200000</v>
      </c>
      <c r="K54" s="90">
        <v>3540</v>
      </c>
      <c r="L54" s="177">
        <f t="shared" si="0"/>
        <v>0</v>
      </c>
      <c r="M54" s="91"/>
      <c r="N54" s="91"/>
      <c r="O54" s="91"/>
      <c r="P54" s="91">
        <v>3540</v>
      </c>
      <c r="Q54" s="91"/>
      <c r="R54" s="91"/>
      <c r="S54" s="92"/>
      <c r="T54" s="92"/>
      <c r="U54" s="92"/>
      <c r="V54" s="92"/>
      <c r="W54" s="92"/>
      <c r="X54" s="92"/>
      <c r="Y54" s="92"/>
    </row>
    <row r="55" spans="1:25" s="93" customFormat="1" ht="33" customHeight="1" x14ac:dyDescent="0.25">
      <c r="A55" s="89">
        <v>33</v>
      </c>
      <c r="B55" s="186" t="s">
        <v>44</v>
      </c>
      <c r="C55" s="80" t="s">
        <v>6</v>
      </c>
      <c r="D55" s="136" t="s">
        <v>340</v>
      </c>
      <c r="E55" s="160" t="s">
        <v>250</v>
      </c>
      <c r="F55" s="140" t="s">
        <v>251</v>
      </c>
      <c r="G55" s="137" t="s">
        <v>252</v>
      </c>
      <c r="H55" s="138" t="s">
        <v>253</v>
      </c>
      <c r="I55" s="142" t="s">
        <v>254</v>
      </c>
      <c r="J55" s="86">
        <v>15800000</v>
      </c>
      <c r="K55" s="90">
        <v>105</v>
      </c>
      <c r="L55" s="177">
        <f t="shared" si="0"/>
        <v>0</v>
      </c>
      <c r="M55" s="91"/>
      <c r="N55" s="91"/>
      <c r="O55" s="91"/>
      <c r="P55" s="91">
        <v>105</v>
      </c>
      <c r="Q55" s="91"/>
      <c r="R55" s="91"/>
      <c r="S55" s="92"/>
      <c r="T55" s="92"/>
      <c r="U55" s="92"/>
      <c r="V55" s="92"/>
      <c r="W55" s="92"/>
      <c r="X55" s="92"/>
      <c r="Y55" s="92"/>
    </row>
    <row r="56" spans="1:25" s="93" customFormat="1" ht="30" customHeight="1" x14ac:dyDescent="0.25">
      <c r="A56" s="320">
        <v>34</v>
      </c>
      <c r="B56" s="186" t="s">
        <v>80</v>
      </c>
      <c r="C56" s="324" t="s">
        <v>6</v>
      </c>
      <c r="D56" s="322" t="s">
        <v>338</v>
      </c>
      <c r="E56" s="326" t="s">
        <v>81</v>
      </c>
      <c r="F56" s="318" t="s">
        <v>337</v>
      </c>
      <c r="G56" s="330" t="s">
        <v>252</v>
      </c>
      <c r="H56" s="318"/>
      <c r="I56" s="318" t="s">
        <v>339</v>
      </c>
      <c r="J56" s="86">
        <v>15900000</v>
      </c>
      <c r="K56" s="90">
        <v>288</v>
      </c>
      <c r="L56" s="177">
        <f t="shared" si="0"/>
        <v>0</v>
      </c>
      <c r="M56" s="91"/>
      <c r="N56" s="91"/>
      <c r="O56" s="91"/>
      <c r="P56" s="91">
        <v>288</v>
      </c>
      <c r="Q56" s="91"/>
      <c r="R56" s="91"/>
      <c r="S56" s="92"/>
      <c r="T56" s="92"/>
      <c r="U56" s="92"/>
      <c r="V56" s="92"/>
      <c r="W56" s="92"/>
      <c r="X56" s="92"/>
      <c r="Y56" s="92"/>
    </row>
    <row r="57" spans="1:25" s="93" customFormat="1" ht="30.75" customHeight="1" x14ac:dyDescent="0.25">
      <c r="A57" s="321"/>
      <c r="B57" s="186" t="s">
        <v>79</v>
      </c>
      <c r="C57" s="325"/>
      <c r="D57" s="323"/>
      <c r="E57" s="327"/>
      <c r="F57" s="319"/>
      <c r="G57" s="331"/>
      <c r="H57" s="319"/>
      <c r="I57" s="319"/>
      <c r="J57" s="86">
        <v>41100000</v>
      </c>
      <c r="K57" s="90">
        <v>234</v>
      </c>
      <c r="L57" s="177">
        <f t="shared" si="0"/>
        <v>0</v>
      </c>
      <c r="M57" s="91"/>
      <c r="N57" s="91"/>
      <c r="O57" s="91"/>
      <c r="P57" s="91">
        <v>234</v>
      </c>
      <c r="Q57" s="91"/>
      <c r="R57" s="91"/>
      <c r="S57" s="92"/>
      <c r="T57" s="92"/>
      <c r="U57" s="92"/>
      <c r="V57" s="92"/>
      <c r="W57" s="92"/>
      <c r="X57" s="92"/>
      <c r="Y57" s="92"/>
    </row>
    <row r="58" spans="1:25" s="93" customFormat="1" ht="29.25" customHeight="1" x14ac:dyDescent="0.25">
      <c r="A58" s="89">
        <v>35</v>
      </c>
      <c r="B58" s="186" t="s">
        <v>219</v>
      </c>
      <c r="C58" s="80" t="s">
        <v>6</v>
      </c>
      <c r="D58" s="81" t="s">
        <v>336</v>
      </c>
      <c r="E58" s="159" t="s">
        <v>147</v>
      </c>
      <c r="F58" s="84" t="s">
        <v>148</v>
      </c>
      <c r="G58" s="83" t="s">
        <v>149</v>
      </c>
      <c r="H58" s="84" t="s">
        <v>150</v>
      </c>
      <c r="I58" s="85" t="s">
        <v>140</v>
      </c>
      <c r="J58" s="86">
        <v>39200000</v>
      </c>
      <c r="K58" s="90">
        <v>432</v>
      </c>
      <c r="L58" s="177">
        <f t="shared" si="0"/>
        <v>0</v>
      </c>
      <c r="M58" s="91"/>
      <c r="N58" s="91"/>
      <c r="O58" s="91"/>
      <c r="P58" s="91">
        <v>432</v>
      </c>
      <c r="Q58" s="91"/>
      <c r="R58" s="91"/>
      <c r="S58" s="92"/>
      <c r="T58" s="92"/>
      <c r="U58" s="92"/>
      <c r="V58" s="92"/>
      <c r="W58" s="92"/>
      <c r="X58" s="92"/>
      <c r="Y58" s="92"/>
    </row>
    <row r="59" spans="1:25" s="93" customFormat="1" ht="28.5" customHeight="1" x14ac:dyDescent="0.25">
      <c r="A59" s="320">
        <v>36</v>
      </c>
      <c r="B59" s="186" t="s">
        <v>79</v>
      </c>
      <c r="C59" s="324" t="s">
        <v>6</v>
      </c>
      <c r="D59" s="322" t="s">
        <v>334</v>
      </c>
      <c r="E59" s="326" t="s">
        <v>124</v>
      </c>
      <c r="F59" s="318" t="s">
        <v>335</v>
      </c>
      <c r="G59" s="330" t="s">
        <v>151</v>
      </c>
      <c r="H59" s="318"/>
      <c r="I59" s="318" t="s">
        <v>196</v>
      </c>
      <c r="J59" s="86">
        <v>41100000</v>
      </c>
      <c r="K59" s="90">
        <v>234</v>
      </c>
      <c r="L59" s="177">
        <f t="shared" si="0"/>
        <v>0</v>
      </c>
      <c r="M59" s="91"/>
      <c r="N59" s="91"/>
      <c r="O59" s="91"/>
      <c r="P59" s="91"/>
      <c r="Q59" s="91">
        <v>234</v>
      </c>
      <c r="R59" s="91"/>
      <c r="S59" s="92"/>
      <c r="T59" s="92"/>
      <c r="U59" s="92"/>
      <c r="V59" s="92"/>
      <c r="W59" s="92"/>
      <c r="X59" s="92"/>
      <c r="Y59" s="92"/>
    </row>
    <row r="60" spans="1:25" s="93" customFormat="1" ht="30.75" customHeight="1" x14ac:dyDescent="0.25">
      <c r="A60" s="321"/>
      <c r="B60" s="186" t="s">
        <v>80</v>
      </c>
      <c r="C60" s="325"/>
      <c r="D60" s="323"/>
      <c r="E60" s="327"/>
      <c r="F60" s="319"/>
      <c r="G60" s="331"/>
      <c r="H60" s="319"/>
      <c r="I60" s="319"/>
      <c r="J60" s="86">
        <v>15900000</v>
      </c>
      <c r="K60" s="90">
        <v>288</v>
      </c>
      <c r="L60" s="177">
        <f t="shared" si="0"/>
        <v>0</v>
      </c>
      <c r="M60" s="91"/>
      <c r="N60" s="91"/>
      <c r="O60" s="91"/>
      <c r="P60" s="91"/>
      <c r="Q60" s="91">
        <v>288</v>
      </c>
      <c r="R60" s="91"/>
      <c r="S60" s="92"/>
      <c r="T60" s="92"/>
      <c r="U60" s="92"/>
      <c r="V60" s="92"/>
      <c r="W60" s="92"/>
      <c r="X60" s="92"/>
      <c r="Y60" s="92"/>
    </row>
    <row r="61" spans="1:25" s="93" customFormat="1" ht="30" customHeight="1" x14ac:dyDescent="0.25">
      <c r="A61" s="89">
        <v>37</v>
      </c>
      <c r="B61" s="186" t="s">
        <v>221</v>
      </c>
      <c r="C61" s="80" t="s">
        <v>6</v>
      </c>
      <c r="D61" s="81" t="s">
        <v>333</v>
      </c>
      <c r="E61" s="159" t="s">
        <v>152</v>
      </c>
      <c r="F61" s="84" t="s">
        <v>153</v>
      </c>
      <c r="G61" s="83" t="s">
        <v>154</v>
      </c>
      <c r="H61" s="84" t="s">
        <v>155</v>
      </c>
      <c r="I61" s="85" t="s">
        <v>156</v>
      </c>
      <c r="J61" s="86">
        <v>32200000</v>
      </c>
      <c r="K61" s="90">
        <v>478</v>
      </c>
      <c r="L61" s="177">
        <f t="shared" si="0"/>
        <v>0</v>
      </c>
      <c r="M61" s="91"/>
      <c r="N61" s="91"/>
      <c r="O61" s="91"/>
      <c r="P61" s="91"/>
      <c r="Q61" s="91">
        <v>478</v>
      </c>
      <c r="R61" s="91"/>
      <c r="S61" s="92"/>
      <c r="T61" s="92"/>
      <c r="U61" s="92"/>
      <c r="V61" s="92"/>
      <c r="W61" s="92"/>
      <c r="X61" s="92"/>
      <c r="Y61" s="92"/>
    </row>
    <row r="62" spans="1:25" s="93" customFormat="1" ht="24.75" customHeight="1" x14ac:dyDescent="0.25">
      <c r="A62" s="161">
        <v>38</v>
      </c>
      <c r="B62" s="188" t="s">
        <v>222</v>
      </c>
      <c r="C62" s="165" t="s">
        <v>6</v>
      </c>
      <c r="D62" s="139" t="s">
        <v>332</v>
      </c>
      <c r="E62" s="157" t="s">
        <v>220</v>
      </c>
      <c r="F62" s="70" t="s">
        <v>157</v>
      </c>
      <c r="G62" s="70" t="s">
        <v>118</v>
      </c>
      <c r="H62" s="70" t="s">
        <v>158</v>
      </c>
      <c r="I62" s="70" t="s">
        <v>156</v>
      </c>
      <c r="J62" s="72">
        <v>39100000</v>
      </c>
      <c r="K62" s="90">
        <v>7200</v>
      </c>
      <c r="L62" s="177">
        <f t="shared" si="0"/>
        <v>0</v>
      </c>
      <c r="M62" s="91"/>
      <c r="N62" s="131"/>
      <c r="O62" s="131"/>
      <c r="P62" s="91"/>
      <c r="Q62" s="91"/>
      <c r="R62" s="91">
        <v>7200</v>
      </c>
      <c r="S62" s="92"/>
      <c r="T62" s="92"/>
      <c r="U62" s="92"/>
      <c r="V62" s="92"/>
      <c r="W62" s="92"/>
      <c r="X62" s="92"/>
      <c r="Y62" s="92"/>
    </row>
    <row r="63" spans="1:25" s="93" customFormat="1" ht="33.75" customHeight="1" x14ac:dyDescent="0.25">
      <c r="A63" s="392">
        <v>39</v>
      </c>
      <c r="B63" s="374" t="s">
        <v>223</v>
      </c>
      <c r="C63" s="344" t="s">
        <v>6</v>
      </c>
      <c r="D63" s="344" t="s">
        <v>331</v>
      </c>
      <c r="E63" s="347" t="s">
        <v>141</v>
      </c>
      <c r="F63" s="350" t="s">
        <v>159</v>
      </c>
      <c r="G63" s="350" t="s">
        <v>118</v>
      </c>
      <c r="H63" s="350" t="s">
        <v>118</v>
      </c>
      <c r="I63" s="350" t="s">
        <v>156</v>
      </c>
      <c r="J63" s="72">
        <v>22800000</v>
      </c>
      <c r="K63" s="90">
        <v>2559</v>
      </c>
      <c r="L63" s="177">
        <f t="shared" si="0"/>
        <v>0</v>
      </c>
      <c r="M63" s="91"/>
      <c r="N63" s="131"/>
      <c r="O63" s="131"/>
      <c r="P63" s="91"/>
      <c r="Q63" s="91"/>
      <c r="R63" s="91">
        <v>2559</v>
      </c>
      <c r="S63" s="92"/>
      <c r="T63" s="92"/>
      <c r="U63" s="92"/>
      <c r="V63" s="92"/>
      <c r="W63" s="92"/>
      <c r="X63" s="92"/>
      <c r="Y63" s="92"/>
    </row>
    <row r="64" spans="1:25" s="93" customFormat="1" ht="34.5" customHeight="1" x14ac:dyDescent="0.25">
      <c r="A64" s="394"/>
      <c r="B64" s="399"/>
      <c r="C64" s="345"/>
      <c r="D64" s="345"/>
      <c r="E64" s="348"/>
      <c r="F64" s="351"/>
      <c r="G64" s="351"/>
      <c r="H64" s="351"/>
      <c r="I64" s="351"/>
      <c r="J64" s="86">
        <v>39200000</v>
      </c>
      <c r="K64" s="90">
        <v>413</v>
      </c>
      <c r="L64" s="177">
        <f t="shared" si="0"/>
        <v>0</v>
      </c>
      <c r="M64" s="91"/>
      <c r="N64" s="91"/>
      <c r="O64" s="91"/>
      <c r="P64" s="91"/>
      <c r="Q64" s="91"/>
      <c r="R64" s="91">
        <v>413</v>
      </c>
      <c r="S64" s="92"/>
      <c r="T64" s="92"/>
      <c r="U64" s="92"/>
      <c r="V64" s="92"/>
      <c r="W64" s="92"/>
      <c r="X64" s="92"/>
      <c r="Y64" s="92"/>
    </row>
    <row r="65" spans="1:25" s="93" customFormat="1" ht="30.75" customHeight="1" x14ac:dyDescent="0.25">
      <c r="A65" s="393"/>
      <c r="B65" s="375"/>
      <c r="C65" s="346"/>
      <c r="D65" s="346"/>
      <c r="E65" s="349"/>
      <c r="F65" s="352"/>
      <c r="G65" s="352"/>
      <c r="H65" s="352"/>
      <c r="I65" s="352"/>
      <c r="J65" s="86">
        <v>24900000</v>
      </c>
      <c r="K65" s="90">
        <v>60</v>
      </c>
      <c r="L65" s="177">
        <f t="shared" si="0"/>
        <v>0</v>
      </c>
      <c r="M65" s="91"/>
      <c r="N65" s="91"/>
      <c r="O65" s="91"/>
      <c r="P65" s="91"/>
      <c r="Q65" s="91"/>
      <c r="R65" s="91">
        <v>60</v>
      </c>
      <c r="S65" s="92"/>
      <c r="T65" s="92"/>
      <c r="U65" s="92"/>
      <c r="V65" s="92"/>
      <c r="W65" s="92"/>
      <c r="X65" s="92"/>
      <c r="Y65" s="92"/>
    </row>
    <row r="66" spans="1:25" s="93" customFormat="1" ht="36" customHeight="1" x14ac:dyDescent="0.25">
      <c r="A66" s="89">
        <v>40</v>
      </c>
      <c r="B66" s="186" t="s">
        <v>224</v>
      </c>
      <c r="C66" s="80" t="s">
        <v>6</v>
      </c>
      <c r="D66" s="81" t="s">
        <v>330</v>
      </c>
      <c r="E66" s="159" t="s">
        <v>160</v>
      </c>
      <c r="F66" s="84" t="s">
        <v>161</v>
      </c>
      <c r="G66" s="83" t="s">
        <v>162</v>
      </c>
      <c r="H66" s="84" t="s">
        <v>163</v>
      </c>
      <c r="I66" s="85" t="s">
        <v>164</v>
      </c>
      <c r="J66" s="86">
        <v>79900000</v>
      </c>
      <c r="K66" s="90">
        <v>9333.61</v>
      </c>
      <c r="L66" s="177">
        <f t="shared" si="0"/>
        <v>0</v>
      </c>
      <c r="M66" s="91"/>
      <c r="N66" s="91"/>
      <c r="O66" s="91"/>
      <c r="P66" s="91"/>
      <c r="Q66" s="91"/>
      <c r="R66" s="91">
        <v>9333.61</v>
      </c>
      <c r="S66" s="92"/>
      <c r="T66" s="92"/>
      <c r="U66" s="92"/>
      <c r="V66" s="92"/>
      <c r="W66" s="92"/>
      <c r="X66" s="92"/>
      <c r="Y66" s="92"/>
    </row>
    <row r="67" spans="1:25" s="93" customFormat="1" ht="37.5" customHeight="1" x14ac:dyDescent="0.25">
      <c r="A67" s="161">
        <v>41</v>
      </c>
      <c r="B67" s="187" t="s">
        <v>225</v>
      </c>
      <c r="C67" s="164" t="s">
        <v>6</v>
      </c>
      <c r="D67" s="139" t="s">
        <v>329</v>
      </c>
      <c r="E67" s="157" t="s">
        <v>165</v>
      </c>
      <c r="F67" s="70" t="s">
        <v>166</v>
      </c>
      <c r="G67" s="70" t="s">
        <v>162</v>
      </c>
      <c r="H67" s="70" t="s">
        <v>163</v>
      </c>
      <c r="I67" s="70" t="s">
        <v>164</v>
      </c>
      <c r="J67" s="72">
        <v>70200000</v>
      </c>
      <c r="K67" s="90">
        <v>8500</v>
      </c>
      <c r="L67" s="177">
        <f t="shared" si="0"/>
        <v>0</v>
      </c>
      <c r="M67" s="91"/>
      <c r="N67" s="131"/>
      <c r="O67" s="131"/>
      <c r="P67" s="131"/>
      <c r="Q67" s="91"/>
      <c r="R67" s="91">
        <v>8500</v>
      </c>
      <c r="S67" s="92"/>
      <c r="T67" s="92"/>
      <c r="U67" s="92"/>
      <c r="V67" s="92"/>
      <c r="W67" s="92"/>
      <c r="X67" s="92"/>
      <c r="Y67" s="92"/>
    </row>
    <row r="68" spans="1:25" s="216" customFormat="1" ht="29.25" customHeight="1" x14ac:dyDescent="0.25">
      <c r="A68" s="204">
        <v>42</v>
      </c>
      <c r="B68" s="205" t="s">
        <v>44</v>
      </c>
      <c r="C68" s="206" t="s">
        <v>6</v>
      </c>
      <c r="D68" s="207" t="s">
        <v>305</v>
      </c>
      <c r="E68" s="208" t="s">
        <v>167</v>
      </c>
      <c r="F68" s="305" t="s">
        <v>310</v>
      </c>
      <c r="G68" s="210" t="s">
        <v>381</v>
      </c>
      <c r="H68" s="209"/>
      <c r="I68" s="305" t="s">
        <v>172</v>
      </c>
      <c r="J68" s="211">
        <v>15800000</v>
      </c>
      <c r="K68" s="212">
        <v>103.5</v>
      </c>
      <c r="L68" s="177">
        <f t="shared" si="0"/>
        <v>0</v>
      </c>
      <c r="M68" s="213"/>
      <c r="N68" s="214"/>
      <c r="O68" s="214"/>
      <c r="P68" s="214"/>
      <c r="Q68" s="213"/>
      <c r="R68" s="213"/>
      <c r="S68" s="215">
        <v>103.5</v>
      </c>
      <c r="T68" s="215"/>
      <c r="U68" s="215"/>
      <c r="V68" s="215"/>
      <c r="W68" s="215"/>
      <c r="X68" s="215"/>
      <c r="Y68" s="215"/>
    </row>
    <row r="69" spans="1:25" s="93" customFormat="1" ht="28.5" customHeight="1" x14ac:dyDescent="0.25">
      <c r="A69" s="89">
        <v>43</v>
      </c>
      <c r="B69" s="186" t="s">
        <v>226</v>
      </c>
      <c r="C69" s="80" t="s">
        <v>6</v>
      </c>
      <c r="D69" s="81" t="s">
        <v>328</v>
      </c>
      <c r="E69" s="159" t="s">
        <v>168</v>
      </c>
      <c r="F69" s="84" t="s">
        <v>169</v>
      </c>
      <c r="G69" s="83" t="s">
        <v>170</v>
      </c>
      <c r="H69" s="84" t="s">
        <v>171</v>
      </c>
      <c r="I69" s="85" t="s">
        <v>172</v>
      </c>
      <c r="J69" s="86">
        <v>80500000</v>
      </c>
      <c r="K69" s="90">
        <v>1600</v>
      </c>
      <c r="L69" s="177">
        <f t="shared" si="0"/>
        <v>0</v>
      </c>
      <c r="M69" s="91"/>
      <c r="N69" s="91"/>
      <c r="O69" s="91"/>
      <c r="P69" s="91"/>
      <c r="Q69" s="91"/>
      <c r="R69" s="91"/>
      <c r="S69" s="92">
        <v>1600</v>
      </c>
      <c r="T69" s="92"/>
      <c r="U69" s="92"/>
      <c r="V69" s="92"/>
      <c r="W69" s="92"/>
      <c r="X69" s="92"/>
      <c r="Y69" s="92"/>
    </row>
    <row r="70" spans="1:25" s="93" customFormat="1" ht="30" customHeight="1" x14ac:dyDescent="0.25">
      <c r="A70" s="89">
        <v>44</v>
      </c>
      <c r="B70" s="186" t="s">
        <v>227</v>
      </c>
      <c r="C70" s="80" t="s">
        <v>6</v>
      </c>
      <c r="D70" s="81" t="s">
        <v>327</v>
      </c>
      <c r="E70" s="159" t="s">
        <v>173</v>
      </c>
      <c r="F70" s="84" t="s">
        <v>174</v>
      </c>
      <c r="G70" s="83" t="s">
        <v>175</v>
      </c>
      <c r="H70" s="84" t="s">
        <v>176</v>
      </c>
      <c r="I70" s="85" t="s">
        <v>172</v>
      </c>
      <c r="J70" s="86">
        <v>35800000</v>
      </c>
      <c r="K70" s="90">
        <v>1140</v>
      </c>
      <c r="L70" s="177">
        <f t="shared" si="0"/>
        <v>0</v>
      </c>
      <c r="M70" s="91"/>
      <c r="N70" s="91"/>
      <c r="O70" s="91"/>
      <c r="P70" s="91"/>
      <c r="Q70" s="91"/>
      <c r="R70" s="91">
        <v>1140</v>
      </c>
      <c r="S70" s="92"/>
      <c r="T70" s="92"/>
      <c r="U70" s="92"/>
      <c r="V70" s="92"/>
      <c r="W70" s="92"/>
      <c r="X70" s="92"/>
      <c r="Y70" s="92"/>
    </row>
    <row r="71" spans="1:25" s="93" customFormat="1" ht="30" customHeight="1" x14ac:dyDescent="0.25">
      <c r="A71" s="89">
        <v>45</v>
      </c>
      <c r="B71" s="186" t="s">
        <v>216</v>
      </c>
      <c r="C71" s="80" t="s">
        <v>6</v>
      </c>
      <c r="D71" s="81" t="s">
        <v>326</v>
      </c>
      <c r="E71" s="159" t="s">
        <v>177</v>
      </c>
      <c r="F71" s="84" t="s">
        <v>178</v>
      </c>
      <c r="G71" s="83" t="s">
        <v>175</v>
      </c>
      <c r="H71" s="84" t="s">
        <v>58</v>
      </c>
      <c r="I71" s="85" t="s">
        <v>54</v>
      </c>
      <c r="J71" s="86">
        <v>39800000</v>
      </c>
      <c r="K71" s="90">
        <v>4000</v>
      </c>
      <c r="L71" s="177">
        <f t="shared" si="0"/>
        <v>0</v>
      </c>
      <c r="M71" s="91"/>
      <c r="N71" s="91"/>
      <c r="O71" s="91"/>
      <c r="P71" s="91"/>
      <c r="Q71" s="91"/>
      <c r="R71" s="91">
        <v>1990</v>
      </c>
      <c r="S71" s="92"/>
      <c r="T71" s="92"/>
      <c r="U71" s="92"/>
      <c r="V71" s="92">
        <v>2010</v>
      </c>
      <c r="W71" s="92"/>
      <c r="X71" s="92"/>
      <c r="Y71" s="92"/>
    </row>
    <row r="72" spans="1:25" s="93" customFormat="1" ht="35.25" customHeight="1" x14ac:dyDescent="0.25">
      <c r="A72" s="89">
        <v>46</v>
      </c>
      <c r="B72" s="186" t="s">
        <v>228</v>
      </c>
      <c r="C72" s="80" t="s">
        <v>6</v>
      </c>
      <c r="D72" s="81" t="s">
        <v>325</v>
      </c>
      <c r="E72" s="159" t="s">
        <v>179</v>
      </c>
      <c r="F72" s="84" t="s">
        <v>180</v>
      </c>
      <c r="G72" s="83" t="s">
        <v>181</v>
      </c>
      <c r="H72" s="84" t="s">
        <v>182</v>
      </c>
      <c r="I72" s="85" t="s">
        <v>172</v>
      </c>
      <c r="J72" s="86">
        <v>63100000</v>
      </c>
      <c r="K72" s="90">
        <v>600</v>
      </c>
      <c r="L72" s="177">
        <f t="shared" si="0"/>
        <v>0</v>
      </c>
      <c r="M72" s="91"/>
      <c r="N72" s="91"/>
      <c r="O72" s="91"/>
      <c r="P72" s="91"/>
      <c r="Q72" s="91"/>
      <c r="R72" s="91">
        <v>600</v>
      </c>
      <c r="S72" s="92"/>
      <c r="T72" s="92"/>
      <c r="U72" s="92"/>
      <c r="V72" s="92"/>
      <c r="W72" s="92"/>
      <c r="X72" s="92"/>
      <c r="Y72" s="92"/>
    </row>
    <row r="73" spans="1:25" s="93" customFormat="1" ht="33" customHeight="1" x14ac:dyDescent="0.25">
      <c r="A73" s="89">
        <v>47</v>
      </c>
      <c r="B73" s="186" t="s">
        <v>229</v>
      </c>
      <c r="C73" s="80" t="s">
        <v>6</v>
      </c>
      <c r="D73" s="81" t="s">
        <v>323</v>
      </c>
      <c r="E73" s="159" t="s">
        <v>183</v>
      </c>
      <c r="F73" s="84" t="s">
        <v>184</v>
      </c>
      <c r="G73" s="83" t="s">
        <v>181</v>
      </c>
      <c r="H73" s="84" t="s">
        <v>171</v>
      </c>
      <c r="I73" s="85" t="s">
        <v>185</v>
      </c>
      <c r="J73" s="86">
        <v>42500000</v>
      </c>
      <c r="K73" s="90">
        <v>1199.99</v>
      </c>
      <c r="L73" s="177">
        <f t="shared" si="0"/>
        <v>0</v>
      </c>
      <c r="M73" s="91"/>
      <c r="N73" s="91"/>
      <c r="O73" s="91"/>
      <c r="P73" s="91"/>
      <c r="Q73" s="91"/>
      <c r="R73" s="91"/>
      <c r="S73" s="92">
        <v>1199.99</v>
      </c>
      <c r="T73" s="92"/>
      <c r="U73" s="92"/>
      <c r="V73" s="92"/>
      <c r="W73" s="92"/>
      <c r="X73" s="92"/>
      <c r="Y73" s="92"/>
    </row>
    <row r="74" spans="1:25" s="93" customFormat="1" ht="33.75" customHeight="1" x14ac:dyDescent="0.25">
      <c r="A74" s="89">
        <v>48</v>
      </c>
      <c r="B74" s="186" t="s">
        <v>230</v>
      </c>
      <c r="C74" s="80" t="s">
        <v>6</v>
      </c>
      <c r="D74" s="81" t="s">
        <v>324</v>
      </c>
      <c r="E74" s="159" t="s">
        <v>186</v>
      </c>
      <c r="F74" s="84" t="s">
        <v>187</v>
      </c>
      <c r="G74" s="83" t="s">
        <v>181</v>
      </c>
      <c r="H74" s="84" t="s">
        <v>188</v>
      </c>
      <c r="I74" s="85" t="s">
        <v>172</v>
      </c>
      <c r="J74" s="86">
        <v>31500000</v>
      </c>
      <c r="K74" s="90">
        <v>81</v>
      </c>
      <c r="L74" s="177">
        <f t="shared" si="0"/>
        <v>0</v>
      </c>
      <c r="M74" s="91"/>
      <c r="N74" s="91"/>
      <c r="O74" s="91"/>
      <c r="P74" s="91"/>
      <c r="Q74" s="91"/>
      <c r="R74" s="91">
        <v>81</v>
      </c>
      <c r="S74" s="92"/>
      <c r="T74" s="92"/>
      <c r="U74" s="92"/>
      <c r="V74" s="92"/>
      <c r="W74" s="92"/>
      <c r="X74" s="92"/>
      <c r="Y74" s="92"/>
    </row>
    <row r="75" spans="1:25" s="93" customFormat="1" ht="35.25" customHeight="1" x14ac:dyDescent="0.25">
      <c r="A75" s="320">
        <v>49</v>
      </c>
      <c r="B75" s="186" t="s">
        <v>321</v>
      </c>
      <c r="C75" s="324" t="s">
        <v>6</v>
      </c>
      <c r="D75" s="322" t="s">
        <v>322</v>
      </c>
      <c r="E75" s="326" t="s">
        <v>189</v>
      </c>
      <c r="F75" s="318" t="s">
        <v>190</v>
      </c>
      <c r="G75" s="356" t="s">
        <v>181</v>
      </c>
      <c r="H75" s="356" t="s">
        <v>181</v>
      </c>
      <c r="I75" s="356" t="s">
        <v>191</v>
      </c>
      <c r="J75" s="125">
        <v>15300000</v>
      </c>
      <c r="K75" s="87">
        <v>89.5</v>
      </c>
      <c r="L75" s="177">
        <f t="shared" si="0"/>
        <v>0</v>
      </c>
      <c r="M75" s="91"/>
      <c r="N75" s="91"/>
      <c r="O75" s="91"/>
      <c r="P75" s="91"/>
      <c r="Q75" s="91"/>
      <c r="R75" s="91">
        <v>89.5</v>
      </c>
      <c r="S75" s="92"/>
      <c r="T75" s="92"/>
      <c r="U75" s="92"/>
      <c r="V75" s="92"/>
      <c r="W75" s="92"/>
      <c r="X75" s="92"/>
      <c r="Y75" s="92"/>
    </row>
    <row r="76" spans="1:25" s="93" customFormat="1" ht="30.75" customHeight="1" x14ac:dyDescent="0.25">
      <c r="A76" s="381"/>
      <c r="B76" s="186" t="s">
        <v>51</v>
      </c>
      <c r="C76" s="382"/>
      <c r="D76" s="353"/>
      <c r="E76" s="354"/>
      <c r="F76" s="355"/>
      <c r="G76" s="357"/>
      <c r="H76" s="357"/>
      <c r="I76" s="357"/>
      <c r="J76" s="86">
        <v>15800000</v>
      </c>
      <c r="K76" s="90">
        <v>77.930000000000007</v>
      </c>
      <c r="L76" s="177">
        <f t="shared" si="0"/>
        <v>0</v>
      </c>
      <c r="M76" s="91"/>
      <c r="N76" s="91"/>
      <c r="O76" s="91"/>
      <c r="P76" s="91"/>
      <c r="Q76" s="91"/>
      <c r="R76" s="91">
        <v>77.930000000000007</v>
      </c>
      <c r="S76" s="92"/>
      <c r="T76" s="92"/>
      <c r="U76" s="92"/>
      <c r="V76" s="92"/>
      <c r="W76" s="92"/>
      <c r="X76" s="92"/>
      <c r="Y76" s="92"/>
    </row>
    <row r="77" spans="1:25" s="93" customFormat="1" ht="31.5" customHeight="1" x14ac:dyDescent="0.25">
      <c r="A77" s="381"/>
      <c r="B77" s="186" t="s">
        <v>319</v>
      </c>
      <c r="C77" s="382"/>
      <c r="D77" s="353"/>
      <c r="E77" s="354"/>
      <c r="F77" s="355"/>
      <c r="G77" s="357"/>
      <c r="H77" s="357"/>
      <c r="I77" s="357"/>
      <c r="J77" s="86">
        <v>33700000</v>
      </c>
      <c r="K77" s="90">
        <v>24.5</v>
      </c>
      <c r="L77" s="177">
        <f t="shared" si="0"/>
        <v>0</v>
      </c>
      <c r="M77" s="91"/>
      <c r="N77" s="91"/>
      <c r="O77" s="91"/>
      <c r="P77" s="91"/>
      <c r="Q77" s="91"/>
      <c r="R77" s="91">
        <v>24.5</v>
      </c>
      <c r="S77" s="92"/>
      <c r="T77" s="92"/>
      <c r="U77" s="92"/>
      <c r="V77" s="92"/>
      <c r="W77" s="92"/>
      <c r="X77" s="92"/>
      <c r="Y77" s="92"/>
    </row>
    <row r="78" spans="1:25" s="93" customFormat="1" ht="32.25" customHeight="1" x14ac:dyDescent="0.25">
      <c r="A78" s="321"/>
      <c r="B78" s="186" t="s">
        <v>320</v>
      </c>
      <c r="C78" s="325"/>
      <c r="D78" s="323"/>
      <c r="E78" s="327"/>
      <c r="F78" s="319"/>
      <c r="G78" s="358"/>
      <c r="H78" s="358"/>
      <c r="I78" s="358"/>
      <c r="J78" s="86">
        <v>39200000</v>
      </c>
      <c r="K78" s="126">
        <v>69.5</v>
      </c>
      <c r="L78" s="177">
        <f t="shared" si="0"/>
        <v>0</v>
      </c>
      <c r="M78" s="91"/>
      <c r="N78" s="91"/>
      <c r="O78" s="91"/>
      <c r="P78" s="91"/>
      <c r="Q78" s="100"/>
      <c r="R78" s="92">
        <v>69.5</v>
      </c>
      <c r="S78" s="92"/>
      <c r="T78" s="92"/>
      <c r="U78" s="92"/>
      <c r="V78" s="92"/>
      <c r="W78" s="92"/>
      <c r="X78" s="92"/>
      <c r="Y78" s="92"/>
    </row>
    <row r="79" spans="1:25" s="93" customFormat="1" ht="30.75" customHeight="1" x14ac:dyDescent="0.25">
      <c r="A79" s="320">
        <v>50</v>
      </c>
      <c r="B79" s="186" t="s">
        <v>80</v>
      </c>
      <c r="C79" s="324" t="s">
        <v>6</v>
      </c>
      <c r="D79" s="322" t="s">
        <v>317</v>
      </c>
      <c r="E79" s="326" t="s">
        <v>81</v>
      </c>
      <c r="F79" s="318" t="s">
        <v>318</v>
      </c>
      <c r="G79" s="330" t="s">
        <v>175</v>
      </c>
      <c r="H79" s="330"/>
      <c r="I79" s="330" t="s">
        <v>191</v>
      </c>
      <c r="J79" s="86">
        <v>15900000</v>
      </c>
      <c r="K79" s="90">
        <v>288</v>
      </c>
      <c r="L79" s="177">
        <f t="shared" si="0"/>
        <v>0</v>
      </c>
      <c r="M79" s="91"/>
      <c r="N79" s="91"/>
      <c r="O79" s="91"/>
      <c r="P79" s="91"/>
      <c r="Q79" s="100"/>
      <c r="R79" s="92">
        <v>288</v>
      </c>
      <c r="S79" s="92"/>
      <c r="T79" s="92"/>
      <c r="U79" s="92"/>
      <c r="V79" s="92"/>
      <c r="W79" s="92"/>
      <c r="X79" s="92"/>
      <c r="Y79" s="92"/>
    </row>
    <row r="80" spans="1:25" s="93" customFormat="1" ht="28.5" customHeight="1" x14ac:dyDescent="0.25">
      <c r="A80" s="321"/>
      <c r="B80" s="186" t="s">
        <v>79</v>
      </c>
      <c r="C80" s="325"/>
      <c r="D80" s="323"/>
      <c r="E80" s="327"/>
      <c r="F80" s="319"/>
      <c r="G80" s="331"/>
      <c r="H80" s="331"/>
      <c r="I80" s="331"/>
      <c r="J80" s="86">
        <v>41100000</v>
      </c>
      <c r="K80" s="90">
        <v>234</v>
      </c>
      <c r="L80" s="177">
        <f t="shared" si="0"/>
        <v>0</v>
      </c>
      <c r="M80" s="91"/>
      <c r="N80" s="91"/>
      <c r="O80" s="91"/>
      <c r="P80" s="91"/>
      <c r="Q80" s="100"/>
      <c r="R80" s="92">
        <v>234</v>
      </c>
      <c r="S80" s="92"/>
      <c r="T80" s="92"/>
      <c r="U80" s="92"/>
      <c r="V80" s="92"/>
      <c r="W80" s="92"/>
      <c r="X80" s="92"/>
      <c r="Y80" s="92"/>
    </row>
    <row r="81" spans="1:25" s="93" customFormat="1" ht="26.25" customHeight="1" x14ac:dyDescent="0.25">
      <c r="A81" s="161">
        <v>51</v>
      </c>
      <c r="B81" s="189" t="s">
        <v>232</v>
      </c>
      <c r="C81" s="163" t="s">
        <v>6</v>
      </c>
      <c r="D81" s="139" t="s">
        <v>316</v>
      </c>
      <c r="E81" s="162" t="s">
        <v>192</v>
      </c>
      <c r="F81" s="69" t="s">
        <v>193</v>
      </c>
      <c r="G81" s="70" t="s">
        <v>182</v>
      </c>
      <c r="H81" s="70" t="s">
        <v>188</v>
      </c>
      <c r="I81" s="70" t="s">
        <v>172</v>
      </c>
      <c r="J81" s="72">
        <v>18900000</v>
      </c>
      <c r="K81" s="90">
        <v>120</v>
      </c>
      <c r="L81" s="177">
        <f t="shared" si="0"/>
        <v>0</v>
      </c>
      <c r="M81" s="91"/>
      <c r="N81" s="91"/>
      <c r="O81" s="91"/>
      <c r="P81" s="91"/>
      <c r="Q81" s="100"/>
      <c r="R81" s="92">
        <v>120</v>
      </c>
      <c r="S81" s="92"/>
      <c r="T81" s="92"/>
      <c r="U81" s="92"/>
      <c r="V81" s="92"/>
      <c r="W81" s="92"/>
      <c r="X81" s="92"/>
      <c r="Y81" s="92"/>
    </row>
    <row r="82" spans="1:25" s="93" customFormat="1" ht="27.75" customHeight="1" x14ac:dyDescent="0.25">
      <c r="A82" s="161">
        <v>52</v>
      </c>
      <c r="B82" s="188" t="s">
        <v>233</v>
      </c>
      <c r="C82" s="165" t="s">
        <v>6</v>
      </c>
      <c r="D82" s="139" t="s">
        <v>315</v>
      </c>
      <c r="E82" s="157" t="s">
        <v>194</v>
      </c>
      <c r="F82" s="69" t="s">
        <v>195</v>
      </c>
      <c r="G82" s="70" t="s">
        <v>182</v>
      </c>
      <c r="H82" s="70" t="s">
        <v>196</v>
      </c>
      <c r="I82" s="70" t="s">
        <v>53</v>
      </c>
      <c r="J82" s="72">
        <v>60100000</v>
      </c>
      <c r="K82" s="90">
        <v>700</v>
      </c>
      <c r="L82" s="177">
        <f t="shared" si="0"/>
        <v>0</v>
      </c>
      <c r="M82" s="91"/>
      <c r="N82" s="91"/>
      <c r="O82" s="91"/>
      <c r="P82" s="91"/>
      <c r="Q82" s="100"/>
      <c r="R82" s="92"/>
      <c r="S82" s="92">
        <v>700</v>
      </c>
      <c r="T82" s="92"/>
      <c r="U82" s="92"/>
      <c r="V82" s="92"/>
      <c r="W82" s="92"/>
      <c r="X82" s="92"/>
      <c r="Y82" s="92"/>
    </row>
    <row r="83" spans="1:25" s="93" customFormat="1" ht="37.5" customHeight="1" x14ac:dyDescent="0.25">
      <c r="A83" s="89">
        <v>53</v>
      </c>
      <c r="B83" s="186" t="s">
        <v>228</v>
      </c>
      <c r="C83" s="80" t="s">
        <v>6</v>
      </c>
      <c r="D83" s="81" t="s">
        <v>314</v>
      </c>
      <c r="E83" s="159" t="s">
        <v>197</v>
      </c>
      <c r="F83" s="84" t="s">
        <v>198</v>
      </c>
      <c r="G83" s="83" t="s">
        <v>199</v>
      </c>
      <c r="H83" s="84" t="s">
        <v>200</v>
      </c>
      <c r="I83" s="85" t="s">
        <v>172</v>
      </c>
      <c r="J83" s="86">
        <v>63100000</v>
      </c>
      <c r="K83" s="126">
        <v>250</v>
      </c>
      <c r="L83" s="177">
        <f t="shared" si="0"/>
        <v>0</v>
      </c>
      <c r="M83" s="91"/>
      <c r="N83" s="91"/>
      <c r="O83" s="91"/>
      <c r="P83" s="91"/>
      <c r="Q83" s="100"/>
      <c r="R83" s="92"/>
      <c r="S83" s="92">
        <v>250</v>
      </c>
      <c r="T83" s="92"/>
      <c r="U83" s="92"/>
      <c r="V83" s="92"/>
      <c r="W83" s="92"/>
      <c r="X83" s="92"/>
      <c r="Y83" s="92"/>
    </row>
    <row r="84" spans="1:25" s="93" customFormat="1" ht="30.75" customHeight="1" x14ac:dyDescent="0.25">
      <c r="A84" s="89">
        <v>54</v>
      </c>
      <c r="B84" s="186" t="s">
        <v>226</v>
      </c>
      <c r="C84" s="80" t="s">
        <v>6</v>
      </c>
      <c r="D84" s="81" t="s">
        <v>313</v>
      </c>
      <c r="E84" s="159" t="s">
        <v>168</v>
      </c>
      <c r="F84" s="84" t="s">
        <v>201</v>
      </c>
      <c r="G84" s="83" t="s">
        <v>202</v>
      </c>
      <c r="H84" s="84" t="s">
        <v>203</v>
      </c>
      <c r="I84" s="85" t="s">
        <v>58</v>
      </c>
      <c r="J84" s="86">
        <v>80500000</v>
      </c>
      <c r="K84" s="126">
        <v>1200</v>
      </c>
      <c r="L84" s="177">
        <f t="shared" si="0"/>
        <v>0</v>
      </c>
      <c r="M84" s="91"/>
      <c r="N84" s="91"/>
      <c r="O84" s="91"/>
      <c r="P84" s="91"/>
      <c r="Q84" s="100"/>
      <c r="R84" s="92"/>
      <c r="S84" s="92">
        <v>1200</v>
      </c>
      <c r="T84" s="92"/>
      <c r="U84" s="92"/>
      <c r="V84" s="92"/>
      <c r="W84" s="92"/>
      <c r="X84" s="92"/>
      <c r="Y84" s="92"/>
    </row>
    <row r="85" spans="1:25" s="93" customFormat="1" ht="30.75" customHeight="1" x14ac:dyDescent="0.25">
      <c r="A85" s="89">
        <v>55</v>
      </c>
      <c r="B85" s="186" t="s">
        <v>232</v>
      </c>
      <c r="C85" s="80" t="s">
        <v>6</v>
      </c>
      <c r="D85" s="81" t="s">
        <v>312</v>
      </c>
      <c r="E85" s="159" t="s">
        <v>192</v>
      </c>
      <c r="F85" s="84" t="s">
        <v>204</v>
      </c>
      <c r="G85" s="83" t="s">
        <v>202</v>
      </c>
      <c r="H85" s="84" t="s">
        <v>202</v>
      </c>
      <c r="I85" s="85" t="s">
        <v>205</v>
      </c>
      <c r="J85" s="86">
        <v>18900000</v>
      </c>
      <c r="K85" s="126">
        <v>20</v>
      </c>
      <c r="L85" s="177">
        <f t="shared" si="0"/>
        <v>0</v>
      </c>
      <c r="M85" s="91"/>
      <c r="N85" s="91"/>
      <c r="O85" s="91"/>
      <c r="P85" s="91"/>
      <c r="Q85" s="100"/>
      <c r="R85" s="92"/>
      <c r="S85" s="92">
        <v>20</v>
      </c>
      <c r="T85" s="92"/>
      <c r="U85" s="92"/>
      <c r="V85" s="92"/>
      <c r="W85" s="92"/>
      <c r="X85" s="92"/>
      <c r="Y85" s="92"/>
    </row>
    <row r="86" spans="1:25" s="93" customFormat="1" ht="28.5" customHeight="1" x14ac:dyDescent="0.25">
      <c r="A86" s="89">
        <v>56</v>
      </c>
      <c r="B86" s="186" t="s">
        <v>226</v>
      </c>
      <c r="C86" s="80" t="s">
        <v>6</v>
      </c>
      <c r="D86" s="81" t="s">
        <v>311</v>
      </c>
      <c r="E86" s="159" t="s">
        <v>168</v>
      </c>
      <c r="F86" s="84" t="s">
        <v>206</v>
      </c>
      <c r="G86" s="83" t="s">
        <v>207</v>
      </c>
      <c r="H86" s="84" t="s">
        <v>208</v>
      </c>
      <c r="I86" s="85" t="s">
        <v>209</v>
      </c>
      <c r="J86" s="86">
        <v>80500000</v>
      </c>
      <c r="K86" s="126">
        <v>350</v>
      </c>
      <c r="L86" s="177">
        <f t="shared" si="0"/>
        <v>0</v>
      </c>
      <c r="M86" s="91"/>
      <c r="N86" s="91"/>
      <c r="O86" s="91"/>
      <c r="P86" s="91"/>
      <c r="Q86" s="100"/>
      <c r="R86" s="92"/>
      <c r="S86" s="92">
        <v>350</v>
      </c>
      <c r="T86" s="92"/>
      <c r="U86" s="92"/>
      <c r="V86" s="92"/>
      <c r="W86" s="92"/>
      <c r="X86" s="92"/>
      <c r="Y86" s="92"/>
    </row>
    <row r="87" spans="1:25" s="93" customFormat="1" ht="28.5" customHeight="1" x14ac:dyDescent="0.25">
      <c r="A87" s="320">
        <v>57</v>
      </c>
      <c r="B87" s="186" t="s">
        <v>80</v>
      </c>
      <c r="C87" s="324" t="s">
        <v>6</v>
      </c>
      <c r="D87" s="322" t="s">
        <v>308</v>
      </c>
      <c r="E87" s="326" t="s">
        <v>81</v>
      </c>
      <c r="F87" s="318" t="s">
        <v>309</v>
      </c>
      <c r="G87" s="330" t="s">
        <v>210</v>
      </c>
      <c r="H87" s="318"/>
      <c r="I87" s="318" t="s">
        <v>307</v>
      </c>
      <c r="J87" s="86">
        <v>15900000</v>
      </c>
      <c r="K87" s="126">
        <v>288</v>
      </c>
      <c r="L87" s="177">
        <f t="shared" si="0"/>
        <v>0</v>
      </c>
      <c r="M87" s="91"/>
      <c r="N87" s="91"/>
      <c r="O87" s="91"/>
      <c r="P87" s="91"/>
      <c r="Q87" s="100"/>
      <c r="R87" s="92"/>
      <c r="S87" s="92">
        <v>288</v>
      </c>
      <c r="T87" s="92"/>
      <c r="U87" s="92"/>
      <c r="V87" s="92"/>
      <c r="W87" s="92"/>
      <c r="X87" s="92"/>
      <c r="Y87" s="92"/>
    </row>
    <row r="88" spans="1:25" s="93" customFormat="1" ht="25.5" customHeight="1" x14ac:dyDescent="0.25">
      <c r="A88" s="321"/>
      <c r="B88" s="186" t="s">
        <v>79</v>
      </c>
      <c r="C88" s="325"/>
      <c r="D88" s="323"/>
      <c r="E88" s="327"/>
      <c r="F88" s="319"/>
      <c r="G88" s="331"/>
      <c r="H88" s="319"/>
      <c r="I88" s="319"/>
      <c r="J88" s="86">
        <v>41100000</v>
      </c>
      <c r="K88" s="126">
        <v>234</v>
      </c>
      <c r="L88" s="177">
        <f t="shared" si="0"/>
        <v>0</v>
      </c>
      <c r="M88" s="91"/>
      <c r="N88" s="91"/>
      <c r="O88" s="91"/>
      <c r="P88" s="91"/>
      <c r="Q88" s="100"/>
      <c r="R88" s="92"/>
      <c r="S88" s="92">
        <v>234</v>
      </c>
      <c r="T88" s="92"/>
      <c r="U88" s="92"/>
      <c r="V88" s="92"/>
      <c r="W88" s="92"/>
      <c r="X88" s="92"/>
      <c r="Y88" s="92"/>
    </row>
    <row r="89" spans="1:25" s="93" customFormat="1" ht="28.5" customHeight="1" x14ac:dyDescent="0.25">
      <c r="A89" s="89">
        <v>58</v>
      </c>
      <c r="B89" s="186" t="s">
        <v>44</v>
      </c>
      <c r="C89" s="80" t="s">
        <v>6</v>
      </c>
      <c r="D89" s="81" t="s">
        <v>305</v>
      </c>
      <c r="E89" s="159" t="s">
        <v>167</v>
      </c>
      <c r="F89" s="84" t="s">
        <v>310</v>
      </c>
      <c r="G89" s="83" t="s">
        <v>306</v>
      </c>
      <c r="H89" s="84"/>
      <c r="I89" s="85" t="s">
        <v>307</v>
      </c>
      <c r="J89" s="86">
        <v>15800000</v>
      </c>
      <c r="K89" s="126">
        <v>103.5</v>
      </c>
      <c r="L89" s="177">
        <f t="shared" si="0"/>
        <v>0</v>
      </c>
      <c r="M89" s="91"/>
      <c r="N89" s="91"/>
      <c r="O89" s="91"/>
      <c r="P89" s="91"/>
      <c r="Q89" s="100"/>
      <c r="R89" s="92"/>
      <c r="S89" s="92">
        <v>103.5</v>
      </c>
      <c r="T89" s="92"/>
      <c r="U89" s="92"/>
      <c r="V89" s="92"/>
      <c r="W89" s="92"/>
      <c r="X89" s="92"/>
      <c r="Y89" s="92"/>
    </row>
    <row r="90" spans="1:25" s="93" customFormat="1" ht="35.25" customHeight="1" x14ac:dyDescent="0.25">
      <c r="A90" s="224">
        <v>59</v>
      </c>
      <c r="B90" s="228" t="s">
        <v>407</v>
      </c>
      <c r="C90" s="80" t="s">
        <v>6</v>
      </c>
      <c r="D90" s="230" t="s">
        <v>408</v>
      </c>
      <c r="E90" s="128" t="s">
        <v>42</v>
      </c>
      <c r="F90" s="229" t="s">
        <v>409</v>
      </c>
      <c r="G90" s="229" t="s">
        <v>410</v>
      </c>
      <c r="H90" s="229" t="s">
        <v>156</v>
      </c>
      <c r="I90" s="129" t="s">
        <v>205</v>
      </c>
      <c r="J90" s="94">
        <v>50300000</v>
      </c>
      <c r="K90" s="90">
        <v>240</v>
      </c>
      <c r="L90" s="177">
        <f>K90-S90-T90-U90-V90-W90-X90</f>
        <v>0</v>
      </c>
      <c r="M90" s="91"/>
      <c r="N90" s="91"/>
      <c r="O90" s="91"/>
      <c r="P90" s="91"/>
      <c r="Q90" s="100"/>
      <c r="R90" s="92"/>
      <c r="S90" s="92"/>
      <c r="T90" s="92">
        <v>240</v>
      </c>
      <c r="U90" s="92"/>
      <c r="V90" s="92"/>
      <c r="W90" s="92"/>
      <c r="X90" s="92"/>
      <c r="Y90" s="92"/>
    </row>
    <row r="91" spans="1:25" s="93" customFormat="1" ht="24.75" customHeight="1" x14ac:dyDescent="0.25">
      <c r="A91" s="224">
        <v>60</v>
      </c>
      <c r="B91" s="228" t="s">
        <v>411</v>
      </c>
      <c r="C91" s="340" t="s">
        <v>6</v>
      </c>
      <c r="D91" s="340" t="s">
        <v>413</v>
      </c>
      <c r="E91" s="363" t="s">
        <v>42</v>
      </c>
      <c r="F91" s="316" t="s">
        <v>414</v>
      </c>
      <c r="G91" s="316" t="s">
        <v>410</v>
      </c>
      <c r="H91" s="316" t="s">
        <v>191</v>
      </c>
      <c r="I91" s="316" t="s">
        <v>205</v>
      </c>
      <c r="J91" s="94">
        <v>30200000</v>
      </c>
      <c r="K91" s="90">
        <v>58</v>
      </c>
      <c r="L91" s="177">
        <f t="shared" ref="L91:L108" si="1">K91-S91-T91-U91-V91-W91-X91</f>
        <v>0</v>
      </c>
      <c r="M91" s="91"/>
      <c r="N91" s="91"/>
      <c r="O91" s="91"/>
      <c r="P91" s="91"/>
      <c r="Q91" s="100"/>
      <c r="R91" s="92"/>
      <c r="S91" s="92"/>
      <c r="T91" s="92">
        <v>58</v>
      </c>
      <c r="U91" s="92"/>
      <c r="V91" s="92"/>
      <c r="W91" s="92"/>
      <c r="X91" s="92"/>
      <c r="Y91" s="92"/>
    </row>
    <row r="92" spans="1:25" s="93" customFormat="1" ht="24.75" customHeight="1" x14ac:dyDescent="0.25">
      <c r="A92" s="224">
        <v>61</v>
      </c>
      <c r="B92" s="228" t="s">
        <v>218</v>
      </c>
      <c r="C92" s="341"/>
      <c r="D92" s="341"/>
      <c r="E92" s="364"/>
      <c r="F92" s="343"/>
      <c r="G92" s="343"/>
      <c r="H92" s="343"/>
      <c r="I92" s="343"/>
      <c r="J92" s="94">
        <v>32400000</v>
      </c>
      <c r="K92" s="90">
        <v>294.10000000000002</v>
      </c>
      <c r="L92" s="177">
        <f t="shared" si="1"/>
        <v>0</v>
      </c>
      <c r="M92" s="91"/>
      <c r="N92" s="91"/>
      <c r="O92" s="91"/>
      <c r="P92" s="91"/>
      <c r="Q92" s="100"/>
      <c r="R92" s="92"/>
      <c r="S92" s="92"/>
      <c r="T92" s="92">
        <v>294.10000000000002</v>
      </c>
      <c r="U92" s="92"/>
      <c r="V92" s="92"/>
      <c r="W92" s="92"/>
      <c r="X92" s="92"/>
      <c r="Y92" s="92"/>
    </row>
    <row r="93" spans="1:25" s="93" customFormat="1" ht="24.75" customHeight="1" x14ac:dyDescent="0.25">
      <c r="A93" s="224">
        <v>62</v>
      </c>
      <c r="B93" s="228" t="s">
        <v>412</v>
      </c>
      <c r="C93" s="342"/>
      <c r="D93" s="342"/>
      <c r="E93" s="365"/>
      <c r="F93" s="317"/>
      <c r="G93" s="317"/>
      <c r="H93" s="317"/>
      <c r="I93" s="317"/>
      <c r="J93" s="94">
        <v>31200000</v>
      </c>
      <c r="K93" s="90">
        <v>60.9</v>
      </c>
      <c r="L93" s="177">
        <f t="shared" si="1"/>
        <v>0</v>
      </c>
      <c r="M93" s="91"/>
      <c r="N93" s="91"/>
      <c r="O93" s="91"/>
      <c r="P93" s="91"/>
      <c r="Q93" s="100"/>
      <c r="R93" s="92"/>
      <c r="S93" s="92"/>
      <c r="T93" s="92">
        <v>60.9</v>
      </c>
      <c r="U93" s="92"/>
      <c r="V93" s="92"/>
      <c r="W93" s="92"/>
      <c r="X93" s="92"/>
      <c r="Y93" s="92"/>
    </row>
    <row r="94" spans="1:25" s="93" customFormat="1" ht="33" customHeight="1" x14ac:dyDescent="0.25">
      <c r="A94" s="224">
        <v>63</v>
      </c>
      <c r="B94" s="228" t="s">
        <v>415</v>
      </c>
      <c r="C94" s="80" t="s">
        <v>6</v>
      </c>
      <c r="D94" s="230" t="s">
        <v>416</v>
      </c>
      <c r="E94" s="128" t="s">
        <v>417</v>
      </c>
      <c r="F94" s="229" t="s">
        <v>418</v>
      </c>
      <c r="G94" s="229" t="s">
        <v>419</v>
      </c>
      <c r="H94" s="229" t="s">
        <v>242</v>
      </c>
      <c r="I94" s="129" t="s">
        <v>54</v>
      </c>
      <c r="J94" s="94">
        <v>71600000</v>
      </c>
      <c r="K94" s="90">
        <v>300</v>
      </c>
      <c r="L94" s="177">
        <f t="shared" si="1"/>
        <v>0</v>
      </c>
      <c r="M94" s="91"/>
      <c r="N94" s="91"/>
      <c r="O94" s="91"/>
      <c r="P94" s="91"/>
      <c r="Q94" s="100"/>
      <c r="R94" s="92"/>
      <c r="S94" s="92"/>
      <c r="T94" s="92"/>
      <c r="U94" s="92"/>
      <c r="V94" s="92"/>
      <c r="W94" s="92">
        <v>180</v>
      </c>
      <c r="X94" s="92">
        <v>120</v>
      </c>
      <c r="Y94" s="92"/>
    </row>
    <row r="95" spans="1:25" s="93" customFormat="1" ht="21.75" customHeight="1" x14ac:dyDescent="0.25">
      <c r="A95" s="224">
        <v>64</v>
      </c>
      <c r="B95" s="186" t="s">
        <v>80</v>
      </c>
      <c r="C95" s="324" t="s">
        <v>6</v>
      </c>
      <c r="D95" s="324" t="s">
        <v>422</v>
      </c>
      <c r="E95" s="328" t="s">
        <v>81</v>
      </c>
      <c r="F95" s="330" t="s">
        <v>420</v>
      </c>
      <c r="G95" s="330" t="s">
        <v>421</v>
      </c>
      <c r="H95" s="330"/>
      <c r="I95" s="330" t="s">
        <v>205</v>
      </c>
      <c r="J95" s="233">
        <v>15900000</v>
      </c>
      <c r="K95" s="90">
        <v>288</v>
      </c>
      <c r="L95" s="177">
        <f t="shared" si="1"/>
        <v>0</v>
      </c>
      <c r="M95" s="91"/>
      <c r="N95" s="91"/>
      <c r="O95" s="91"/>
      <c r="P95" s="91"/>
      <c r="Q95" s="100"/>
      <c r="R95" s="92"/>
      <c r="S95" s="92"/>
      <c r="T95" s="92">
        <v>288</v>
      </c>
      <c r="U95" s="92"/>
      <c r="V95" s="92"/>
      <c r="W95" s="92"/>
      <c r="X95" s="92"/>
      <c r="Y95" s="92"/>
    </row>
    <row r="96" spans="1:25" s="93" customFormat="1" ht="21" customHeight="1" x14ac:dyDescent="0.25">
      <c r="A96" s="224">
        <v>65</v>
      </c>
      <c r="B96" s="186" t="s">
        <v>79</v>
      </c>
      <c r="C96" s="325"/>
      <c r="D96" s="325"/>
      <c r="E96" s="329"/>
      <c r="F96" s="331"/>
      <c r="G96" s="331"/>
      <c r="H96" s="331"/>
      <c r="I96" s="331"/>
      <c r="J96" s="233">
        <v>41100000</v>
      </c>
      <c r="K96" s="90">
        <v>252</v>
      </c>
      <c r="L96" s="177">
        <f t="shared" si="1"/>
        <v>0</v>
      </c>
      <c r="M96" s="91"/>
      <c r="N96" s="91"/>
      <c r="O96" s="91"/>
      <c r="P96" s="91"/>
      <c r="Q96" s="100"/>
      <c r="R96" s="92"/>
      <c r="S96" s="92"/>
      <c r="T96" s="92">
        <v>252</v>
      </c>
      <c r="U96" s="92"/>
      <c r="V96" s="92"/>
      <c r="W96" s="92"/>
      <c r="X96" s="92"/>
      <c r="Y96" s="92"/>
    </row>
    <row r="97" spans="1:25" s="93" customFormat="1" ht="33" customHeight="1" x14ac:dyDescent="0.25">
      <c r="A97" s="224">
        <v>66</v>
      </c>
      <c r="B97" s="186" t="s">
        <v>44</v>
      </c>
      <c r="C97" s="80" t="s">
        <v>6</v>
      </c>
      <c r="D97" s="80" t="s">
        <v>425</v>
      </c>
      <c r="E97" s="234" t="s">
        <v>167</v>
      </c>
      <c r="F97" s="83" t="s">
        <v>423</v>
      </c>
      <c r="G97" s="83" t="s">
        <v>424</v>
      </c>
      <c r="H97" s="83"/>
      <c r="I97" s="71" t="s">
        <v>205</v>
      </c>
      <c r="J97" s="233">
        <v>15800000</v>
      </c>
      <c r="K97" s="90">
        <v>103.5</v>
      </c>
      <c r="L97" s="177">
        <f t="shared" si="1"/>
        <v>0</v>
      </c>
      <c r="M97" s="91"/>
      <c r="N97" s="91"/>
      <c r="O97" s="91"/>
      <c r="P97" s="91"/>
      <c r="Q97" s="100"/>
      <c r="R97" s="92"/>
      <c r="S97" s="92"/>
      <c r="T97" s="92">
        <v>103.5</v>
      </c>
      <c r="U97" s="92"/>
      <c r="V97" s="92"/>
      <c r="W97" s="92"/>
      <c r="X97" s="92"/>
      <c r="Y97" s="92"/>
    </row>
    <row r="98" spans="1:25" s="93" customFormat="1" ht="33" customHeight="1" x14ac:dyDescent="0.25">
      <c r="A98" s="224">
        <v>67</v>
      </c>
      <c r="B98" s="228" t="s">
        <v>427</v>
      </c>
      <c r="C98" s="80" t="s">
        <v>6</v>
      </c>
      <c r="D98" s="230" t="s">
        <v>428</v>
      </c>
      <c r="E98" s="128" t="s">
        <v>426</v>
      </c>
      <c r="F98" s="229" t="s">
        <v>429</v>
      </c>
      <c r="G98" s="229" t="s">
        <v>430</v>
      </c>
      <c r="H98" s="229" t="s">
        <v>431</v>
      </c>
      <c r="I98" s="129" t="s">
        <v>58</v>
      </c>
      <c r="J98" s="94">
        <v>42500000</v>
      </c>
      <c r="K98" s="90">
        <v>1999.99</v>
      </c>
      <c r="L98" s="177">
        <f t="shared" si="1"/>
        <v>0</v>
      </c>
      <c r="M98" s="91"/>
      <c r="N98" s="91"/>
      <c r="O98" s="91"/>
      <c r="P98" s="91"/>
      <c r="Q98" s="100"/>
      <c r="R98" s="92"/>
      <c r="S98" s="92"/>
      <c r="T98" s="92">
        <v>1999.99</v>
      </c>
      <c r="U98" s="92"/>
      <c r="V98" s="92"/>
      <c r="W98" s="92"/>
      <c r="X98" s="92"/>
      <c r="Y98" s="92"/>
    </row>
    <row r="99" spans="1:25" s="93" customFormat="1" ht="33" customHeight="1" x14ac:dyDescent="0.25">
      <c r="A99" s="224">
        <v>68</v>
      </c>
      <c r="B99" s="228" t="s">
        <v>432</v>
      </c>
      <c r="C99" s="80" t="s">
        <v>6</v>
      </c>
      <c r="D99" s="230" t="s">
        <v>433</v>
      </c>
      <c r="E99" s="128" t="s">
        <v>434</v>
      </c>
      <c r="F99" s="229" t="s">
        <v>435</v>
      </c>
      <c r="G99" s="229" t="s">
        <v>430</v>
      </c>
      <c r="H99" s="229" t="s">
        <v>431</v>
      </c>
      <c r="I99" s="129" t="s">
        <v>436</v>
      </c>
      <c r="J99" s="94">
        <v>44500000</v>
      </c>
      <c r="K99" s="90">
        <v>130</v>
      </c>
      <c r="L99" s="177">
        <f t="shared" si="1"/>
        <v>0</v>
      </c>
      <c r="M99" s="91"/>
      <c r="N99" s="91"/>
      <c r="O99" s="91"/>
      <c r="P99" s="91"/>
      <c r="Q99" s="100"/>
      <c r="R99" s="92"/>
      <c r="S99" s="92"/>
      <c r="T99" s="92">
        <v>130</v>
      </c>
      <c r="U99" s="92"/>
      <c r="V99" s="92"/>
      <c r="W99" s="92"/>
      <c r="X99" s="92"/>
      <c r="Y99" s="92"/>
    </row>
    <row r="100" spans="1:25" s="93" customFormat="1" ht="33" customHeight="1" x14ac:dyDescent="0.25">
      <c r="A100" s="224">
        <v>69</v>
      </c>
      <c r="B100" s="186" t="s">
        <v>44</v>
      </c>
      <c r="C100" s="80" t="s">
        <v>6</v>
      </c>
      <c r="D100" s="80" t="s">
        <v>437</v>
      </c>
      <c r="E100" s="234" t="s">
        <v>167</v>
      </c>
      <c r="F100" s="83" t="s">
        <v>438</v>
      </c>
      <c r="G100" s="83" t="s">
        <v>439</v>
      </c>
      <c r="H100" s="83"/>
      <c r="I100" s="71" t="s">
        <v>436</v>
      </c>
      <c r="J100" s="233">
        <v>15800000</v>
      </c>
      <c r="K100" s="90">
        <v>31.5</v>
      </c>
      <c r="L100" s="177">
        <f t="shared" si="1"/>
        <v>0</v>
      </c>
      <c r="M100" s="91"/>
      <c r="N100" s="91"/>
      <c r="O100" s="91"/>
      <c r="P100" s="91"/>
      <c r="Q100" s="100"/>
      <c r="R100" s="92"/>
      <c r="S100" s="92"/>
      <c r="T100" s="92">
        <v>31.5</v>
      </c>
      <c r="U100" s="92"/>
      <c r="V100" s="92"/>
      <c r="W100" s="92"/>
      <c r="X100" s="92"/>
      <c r="Y100" s="92"/>
    </row>
    <row r="101" spans="1:25" s="93" customFormat="1" ht="33" customHeight="1" x14ac:dyDescent="0.25">
      <c r="A101" s="224">
        <v>70</v>
      </c>
      <c r="B101" s="228" t="s">
        <v>440</v>
      </c>
      <c r="C101" s="80" t="s">
        <v>6</v>
      </c>
      <c r="D101" s="230" t="s">
        <v>441</v>
      </c>
      <c r="E101" s="128" t="s">
        <v>442</v>
      </c>
      <c r="F101" s="229" t="s">
        <v>443</v>
      </c>
      <c r="G101" s="229" t="s">
        <v>444</v>
      </c>
      <c r="H101" s="229" t="s">
        <v>445</v>
      </c>
      <c r="I101" s="129" t="s">
        <v>446</v>
      </c>
      <c r="J101" s="94">
        <v>92100000</v>
      </c>
      <c r="K101" s="90">
        <v>6000</v>
      </c>
      <c r="L101" s="177">
        <f t="shared" si="1"/>
        <v>0</v>
      </c>
      <c r="M101" s="91"/>
      <c r="N101" s="91"/>
      <c r="O101" s="91"/>
      <c r="P101" s="91"/>
      <c r="Q101" s="100"/>
      <c r="R101" s="92"/>
      <c r="S101" s="92"/>
      <c r="T101" s="92"/>
      <c r="U101" s="92">
        <v>6000</v>
      </c>
      <c r="V101" s="92"/>
      <c r="W101" s="92"/>
      <c r="X101" s="92"/>
      <c r="Y101" s="92"/>
    </row>
    <row r="102" spans="1:25" s="93" customFormat="1" ht="21" customHeight="1" x14ac:dyDescent="0.25">
      <c r="A102" s="224">
        <v>71</v>
      </c>
      <c r="B102" s="186" t="s">
        <v>80</v>
      </c>
      <c r="C102" s="324" t="s">
        <v>6</v>
      </c>
      <c r="D102" s="324" t="s">
        <v>447</v>
      </c>
      <c r="E102" s="328" t="s">
        <v>81</v>
      </c>
      <c r="F102" s="330" t="s">
        <v>448</v>
      </c>
      <c r="G102" s="330" t="s">
        <v>449</v>
      </c>
      <c r="H102" s="330"/>
      <c r="I102" s="330" t="s">
        <v>209</v>
      </c>
      <c r="J102" s="233">
        <v>15900000</v>
      </c>
      <c r="K102" s="90">
        <v>288</v>
      </c>
      <c r="L102" s="177">
        <f t="shared" si="1"/>
        <v>0</v>
      </c>
      <c r="M102" s="91"/>
      <c r="N102" s="91"/>
      <c r="O102" s="91"/>
      <c r="P102" s="91"/>
      <c r="Q102" s="100"/>
      <c r="R102" s="92"/>
      <c r="S102" s="92"/>
      <c r="T102" s="92">
        <v>288</v>
      </c>
      <c r="U102" s="92"/>
      <c r="V102" s="92"/>
      <c r="W102" s="92"/>
      <c r="X102" s="92"/>
      <c r="Y102" s="92"/>
    </row>
    <row r="103" spans="1:25" s="93" customFormat="1" ht="21.75" customHeight="1" x14ac:dyDescent="0.25">
      <c r="A103" s="224">
        <v>72</v>
      </c>
      <c r="B103" s="186" t="s">
        <v>79</v>
      </c>
      <c r="C103" s="325"/>
      <c r="D103" s="325"/>
      <c r="E103" s="329"/>
      <c r="F103" s="331"/>
      <c r="G103" s="331"/>
      <c r="H103" s="331"/>
      <c r="I103" s="331"/>
      <c r="J103" s="233">
        <v>41100000</v>
      </c>
      <c r="K103" s="90">
        <v>252</v>
      </c>
      <c r="L103" s="177">
        <f t="shared" si="1"/>
        <v>0</v>
      </c>
      <c r="M103" s="91"/>
      <c r="N103" s="91"/>
      <c r="O103" s="91"/>
      <c r="P103" s="91"/>
      <c r="Q103" s="100"/>
      <c r="R103" s="92"/>
      <c r="S103" s="92"/>
      <c r="T103" s="92">
        <v>252</v>
      </c>
      <c r="U103" s="92"/>
      <c r="V103" s="92"/>
      <c r="W103" s="92"/>
      <c r="X103" s="92"/>
      <c r="Y103" s="92"/>
    </row>
    <row r="104" spans="1:25" s="93" customFormat="1" ht="45" customHeight="1" x14ac:dyDescent="0.25">
      <c r="A104" s="224">
        <v>73</v>
      </c>
      <c r="B104" s="228" t="s">
        <v>450</v>
      </c>
      <c r="C104" s="80" t="s">
        <v>6</v>
      </c>
      <c r="D104" s="230" t="s">
        <v>451</v>
      </c>
      <c r="E104" s="128" t="s">
        <v>452</v>
      </c>
      <c r="F104" s="229" t="s">
        <v>453</v>
      </c>
      <c r="G104" s="229" t="s">
        <v>454</v>
      </c>
      <c r="H104" s="229" t="s">
        <v>455</v>
      </c>
      <c r="I104" s="129" t="s">
        <v>456</v>
      </c>
      <c r="J104" s="94">
        <v>55100000</v>
      </c>
      <c r="K104" s="90">
        <v>7341.96</v>
      </c>
      <c r="L104" s="177">
        <f t="shared" si="1"/>
        <v>0</v>
      </c>
      <c r="M104" s="91"/>
      <c r="N104" s="91"/>
      <c r="O104" s="91"/>
      <c r="P104" s="91"/>
      <c r="Q104" s="100"/>
      <c r="R104" s="92"/>
      <c r="S104" s="92"/>
      <c r="T104" s="92"/>
      <c r="U104" s="92">
        <v>7341.96</v>
      </c>
      <c r="V104" s="92"/>
      <c r="W104" s="92"/>
      <c r="X104" s="92"/>
      <c r="Y104" s="92"/>
    </row>
    <row r="105" spans="1:25" s="93" customFormat="1" ht="33" customHeight="1" x14ac:dyDescent="0.25">
      <c r="A105" s="224">
        <v>74</v>
      </c>
      <c r="B105" s="228" t="s">
        <v>457</v>
      </c>
      <c r="C105" s="80" t="s">
        <v>6</v>
      </c>
      <c r="D105" s="230" t="s">
        <v>458</v>
      </c>
      <c r="E105" s="128" t="s">
        <v>459</v>
      </c>
      <c r="F105" s="229" t="s">
        <v>460</v>
      </c>
      <c r="G105" s="229" t="s">
        <v>454</v>
      </c>
      <c r="H105" s="229" t="s">
        <v>461</v>
      </c>
      <c r="I105" s="129" t="s">
        <v>58</v>
      </c>
      <c r="J105" s="94">
        <v>79200000</v>
      </c>
      <c r="K105" s="90">
        <v>560</v>
      </c>
      <c r="L105" s="177">
        <f t="shared" si="1"/>
        <v>0</v>
      </c>
      <c r="M105" s="91"/>
      <c r="N105" s="91"/>
      <c r="O105" s="91"/>
      <c r="P105" s="91"/>
      <c r="Q105" s="100"/>
      <c r="R105" s="92"/>
      <c r="S105" s="92"/>
      <c r="T105" s="92"/>
      <c r="U105" s="92"/>
      <c r="V105" s="92">
        <v>560</v>
      </c>
      <c r="W105" s="92"/>
      <c r="X105" s="92"/>
      <c r="Y105" s="92"/>
    </row>
    <row r="106" spans="1:25" s="93" customFormat="1" ht="24.75" customHeight="1" x14ac:dyDescent="0.25">
      <c r="A106" s="224">
        <v>75</v>
      </c>
      <c r="B106" s="228" t="s">
        <v>462</v>
      </c>
      <c r="C106" s="80" t="s">
        <v>6</v>
      </c>
      <c r="D106" s="230" t="s">
        <v>463</v>
      </c>
      <c r="E106" s="128" t="s">
        <v>464</v>
      </c>
      <c r="F106" s="229" t="s">
        <v>465</v>
      </c>
      <c r="G106" s="229" t="s">
        <v>454</v>
      </c>
      <c r="H106" s="229" t="s">
        <v>455</v>
      </c>
      <c r="I106" s="129" t="s">
        <v>58</v>
      </c>
      <c r="J106" s="94">
        <v>18500000</v>
      </c>
      <c r="K106" s="90">
        <v>503.18</v>
      </c>
      <c r="L106" s="177">
        <f t="shared" si="1"/>
        <v>0</v>
      </c>
      <c r="M106" s="91"/>
      <c r="N106" s="91"/>
      <c r="O106" s="91"/>
      <c r="P106" s="91"/>
      <c r="Q106" s="100"/>
      <c r="R106" s="92"/>
      <c r="S106" s="92"/>
      <c r="T106" s="92"/>
      <c r="U106" s="92">
        <v>503.18</v>
      </c>
      <c r="V106" s="92"/>
      <c r="W106" s="92"/>
      <c r="X106" s="92"/>
      <c r="Y106" s="92"/>
    </row>
    <row r="107" spans="1:25" s="93" customFormat="1" ht="55.5" customHeight="1" x14ac:dyDescent="0.25">
      <c r="A107" s="127">
        <v>76</v>
      </c>
      <c r="B107" s="228" t="s">
        <v>450</v>
      </c>
      <c r="C107" s="80" t="s">
        <v>6</v>
      </c>
      <c r="D107" s="230" t="s">
        <v>466</v>
      </c>
      <c r="E107" s="128" t="s">
        <v>467</v>
      </c>
      <c r="F107" s="229" t="s">
        <v>468</v>
      </c>
      <c r="G107" s="229" t="s">
        <v>454</v>
      </c>
      <c r="H107" s="229" t="s">
        <v>469</v>
      </c>
      <c r="I107" s="129" t="s">
        <v>58</v>
      </c>
      <c r="J107" s="94">
        <v>55100000</v>
      </c>
      <c r="K107" s="95">
        <v>12200</v>
      </c>
      <c r="L107" s="177">
        <f t="shared" si="1"/>
        <v>0</v>
      </c>
      <c r="M107" s="91"/>
      <c r="N107" s="91"/>
      <c r="O107" s="91"/>
      <c r="P107" s="91"/>
      <c r="Q107" s="100"/>
      <c r="R107" s="92"/>
      <c r="S107" s="92"/>
      <c r="T107" s="92"/>
      <c r="U107" s="92"/>
      <c r="V107" s="92">
        <v>12200</v>
      </c>
      <c r="W107" s="92"/>
      <c r="X107" s="92"/>
      <c r="Y107" s="92"/>
    </row>
    <row r="108" spans="1:25" s="93" customFormat="1" ht="27" customHeight="1" x14ac:dyDescent="0.25">
      <c r="A108" s="127">
        <v>77</v>
      </c>
      <c r="B108" s="228" t="s">
        <v>462</v>
      </c>
      <c r="C108" s="80" t="s">
        <v>6</v>
      </c>
      <c r="D108" s="230" t="s">
        <v>470</v>
      </c>
      <c r="E108" s="128" t="s">
        <v>471</v>
      </c>
      <c r="F108" s="229" t="s">
        <v>472</v>
      </c>
      <c r="G108" s="229" t="s">
        <v>455</v>
      </c>
      <c r="H108" s="229" t="s">
        <v>473</v>
      </c>
      <c r="I108" s="129" t="s">
        <v>58</v>
      </c>
      <c r="J108" s="94">
        <v>18500000</v>
      </c>
      <c r="K108" s="95">
        <v>8100</v>
      </c>
      <c r="L108" s="177">
        <f t="shared" si="1"/>
        <v>0</v>
      </c>
      <c r="M108" s="91"/>
      <c r="N108" s="91"/>
      <c r="O108" s="91"/>
      <c r="P108" s="91"/>
      <c r="Q108" s="100"/>
      <c r="R108" s="92"/>
      <c r="S108" s="92"/>
      <c r="T108" s="92"/>
      <c r="U108" s="92">
        <v>8100</v>
      </c>
      <c r="V108" s="92"/>
      <c r="W108" s="92"/>
      <c r="X108" s="92"/>
      <c r="Y108" s="92"/>
    </row>
    <row r="109" spans="1:25" s="93" customFormat="1" ht="41.25" customHeight="1" x14ac:dyDescent="0.25">
      <c r="A109" s="127">
        <v>78</v>
      </c>
      <c r="B109" s="228" t="s">
        <v>78</v>
      </c>
      <c r="C109" s="80" t="s">
        <v>6</v>
      </c>
      <c r="D109" s="230" t="s">
        <v>475</v>
      </c>
      <c r="E109" s="128" t="s">
        <v>474</v>
      </c>
      <c r="F109" s="229" t="s">
        <v>476</v>
      </c>
      <c r="G109" s="229" t="s">
        <v>455</v>
      </c>
      <c r="H109" s="229" t="s">
        <v>455</v>
      </c>
      <c r="I109" s="129" t="s">
        <v>209</v>
      </c>
      <c r="J109" s="94">
        <v>15900000</v>
      </c>
      <c r="K109" s="95">
        <v>660.8</v>
      </c>
      <c r="L109" s="177">
        <f>K109-U109-V109-W109-X109</f>
        <v>0</v>
      </c>
      <c r="M109" s="91"/>
      <c r="N109" s="91"/>
      <c r="O109" s="91"/>
      <c r="P109" s="91"/>
      <c r="Q109" s="100"/>
      <c r="R109" s="92"/>
      <c r="S109" s="92"/>
      <c r="T109" s="92"/>
      <c r="U109" s="92"/>
      <c r="V109" s="92">
        <v>660.8</v>
      </c>
      <c r="W109" s="92"/>
      <c r="X109" s="92"/>
      <c r="Y109" s="92"/>
    </row>
    <row r="110" spans="1:25" s="93" customFormat="1" ht="21" customHeight="1" x14ac:dyDescent="0.25">
      <c r="A110" s="127">
        <v>79</v>
      </c>
      <c r="B110" s="228" t="s">
        <v>477</v>
      </c>
      <c r="C110" s="324" t="s">
        <v>6</v>
      </c>
      <c r="D110" s="340" t="s">
        <v>479</v>
      </c>
      <c r="E110" s="363" t="s">
        <v>147</v>
      </c>
      <c r="F110" s="316" t="s">
        <v>480</v>
      </c>
      <c r="G110" s="316" t="s">
        <v>481</v>
      </c>
      <c r="H110" s="316" t="s">
        <v>482</v>
      </c>
      <c r="I110" s="316" t="s">
        <v>58</v>
      </c>
      <c r="J110" s="94">
        <v>39200000</v>
      </c>
      <c r="K110" s="95">
        <v>120</v>
      </c>
      <c r="L110" s="177">
        <f t="shared" ref="L110:L155" si="2">K110-U110-V110-W110-X110</f>
        <v>0</v>
      </c>
      <c r="M110" s="91"/>
      <c r="N110" s="91"/>
      <c r="O110" s="91"/>
      <c r="P110" s="91"/>
      <c r="Q110" s="100"/>
      <c r="R110" s="92"/>
      <c r="S110" s="92"/>
      <c r="T110" s="92"/>
      <c r="U110" s="92">
        <v>120</v>
      </c>
      <c r="V110" s="92"/>
      <c r="W110" s="92"/>
      <c r="X110" s="92"/>
      <c r="Y110" s="92"/>
    </row>
    <row r="111" spans="1:25" s="93" customFormat="1" ht="21" customHeight="1" x14ac:dyDescent="0.25">
      <c r="A111" s="127">
        <v>80</v>
      </c>
      <c r="B111" s="228" t="s">
        <v>478</v>
      </c>
      <c r="C111" s="325"/>
      <c r="D111" s="342"/>
      <c r="E111" s="365"/>
      <c r="F111" s="317"/>
      <c r="G111" s="317"/>
      <c r="H111" s="317"/>
      <c r="I111" s="317"/>
      <c r="J111" s="94">
        <v>22400000</v>
      </c>
      <c r="K111" s="95">
        <v>807</v>
      </c>
      <c r="L111" s="177">
        <f t="shared" si="2"/>
        <v>0</v>
      </c>
      <c r="M111" s="91"/>
      <c r="N111" s="91"/>
      <c r="O111" s="91"/>
      <c r="P111" s="91"/>
      <c r="Q111" s="100"/>
      <c r="R111" s="92"/>
      <c r="S111" s="92"/>
      <c r="T111" s="92"/>
      <c r="U111" s="92">
        <v>807</v>
      </c>
      <c r="V111" s="92"/>
      <c r="W111" s="92"/>
      <c r="X111" s="92"/>
      <c r="Y111" s="92"/>
    </row>
    <row r="112" spans="1:25" s="93" customFormat="1" ht="27" customHeight="1" x14ac:dyDescent="0.25">
      <c r="A112" s="127">
        <v>81</v>
      </c>
      <c r="B112" s="228" t="s">
        <v>483</v>
      </c>
      <c r="C112" s="80" t="s">
        <v>6</v>
      </c>
      <c r="D112" s="230" t="s">
        <v>484</v>
      </c>
      <c r="E112" s="128" t="s">
        <v>485</v>
      </c>
      <c r="F112" s="229" t="s">
        <v>486</v>
      </c>
      <c r="G112" s="229" t="s">
        <v>454</v>
      </c>
      <c r="H112" s="229" t="s">
        <v>455</v>
      </c>
      <c r="I112" s="129" t="s">
        <v>209</v>
      </c>
      <c r="J112" s="94">
        <v>15800000</v>
      </c>
      <c r="K112" s="95">
        <v>160</v>
      </c>
      <c r="L112" s="177">
        <f t="shared" si="2"/>
        <v>0</v>
      </c>
      <c r="M112" s="91"/>
      <c r="N112" s="91"/>
      <c r="O112" s="91"/>
      <c r="P112" s="91"/>
      <c r="Q112" s="100"/>
      <c r="R112" s="92"/>
      <c r="S112" s="92"/>
      <c r="T112" s="92"/>
      <c r="U112" s="92">
        <v>160</v>
      </c>
      <c r="V112" s="92"/>
      <c r="W112" s="92"/>
      <c r="X112" s="92"/>
      <c r="Y112" s="92"/>
    </row>
    <row r="113" spans="1:25" s="93" customFormat="1" ht="27" customHeight="1" x14ac:dyDescent="0.25">
      <c r="A113" s="127">
        <v>82</v>
      </c>
      <c r="B113" s="186" t="s">
        <v>44</v>
      </c>
      <c r="C113" s="80" t="s">
        <v>6</v>
      </c>
      <c r="D113" s="80" t="s">
        <v>487</v>
      </c>
      <c r="E113" s="234" t="s">
        <v>167</v>
      </c>
      <c r="F113" s="83" t="s">
        <v>488</v>
      </c>
      <c r="G113" s="83" t="s">
        <v>482</v>
      </c>
      <c r="H113" s="83"/>
      <c r="I113" s="71" t="s">
        <v>209</v>
      </c>
      <c r="J113" s="233">
        <v>15800000</v>
      </c>
      <c r="K113" s="95">
        <v>108</v>
      </c>
      <c r="L113" s="177">
        <f t="shared" si="2"/>
        <v>0</v>
      </c>
      <c r="M113" s="91"/>
      <c r="N113" s="91"/>
      <c r="O113" s="91"/>
      <c r="P113" s="91"/>
      <c r="Q113" s="100"/>
      <c r="R113" s="92"/>
      <c r="S113" s="92"/>
      <c r="T113" s="92"/>
      <c r="U113" s="92"/>
      <c r="V113" s="92">
        <v>108</v>
      </c>
      <c r="W113" s="92"/>
      <c r="X113" s="92"/>
      <c r="Y113" s="92"/>
    </row>
    <row r="114" spans="1:25" s="93" customFormat="1" ht="27" customHeight="1" x14ac:dyDescent="0.25">
      <c r="A114" s="127">
        <v>83</v>
      </c>
      <c r="B114" s="186" t="s">
        <v>80</v>
      </c>
      <c r="C114" s="324" t="s">
        <v>6</v>
      </c>
      <c r="D114" s="324" t="s">
        <v>489</v>
      </c>
      <c r="E114" s="328" t="s">
        <v>81</v>
      </c>
      <c r="F114" s="330" t="s">
        <v>490</v>
      </c>
      <c r="G114" s="330" t="s">
        <v>491</v>
      </c>
      <c r="H114" s="330"/>
      <c r="I114" s="330" t="s">
        <v>492</v>
      </c>
      <c r="J114" s="233">
        <v>15900000</v>
      </c>
      <c r="K114" s="90">
        <v>287.99</v>
      </c>
      <c r="L114" s="177">
        <f t="shared" si="2"/>
        <v>0</v>
      </c>
      <c r="M114" s="91"/>
      <c r="N114" s="91"/>
      <c r="O114" s="91"/>
      <c r="P114" s="91"/>
      <c r="Q114" s="100"/>
      <c r="R114" s="92"/>
      <c r="S114" s="92"/>
      <c r="T114" s="92"/>
      <c r="U114" s="92"/>
      <c r="V114" s="92">
        <v>287.99</v>
      </c>
      <c r="W114" s="92"/>
      <c r="X114" s="92"/>
      <c r="Y114" s="92"/>
    </row>
    <row r="115" spans="1:25" s="93" customFormat="1" ht="27" customHeight="1" x14ac:dyDescent="0.25">
      <c r="A115" s="127">
        <v>84</v>
      </c>
      <c r="B115" s="186" t="s">
        <v>79</v>
      </c>
      <c r="C115" s="325"/>
      <c r="D115" s="325"/>
      <c r="E115" s="329"/>
      <c r="F115" s="331"/>
      <c r="G115" s="331"/>
      <c r="H115" s="331"/>
      <c r="I115" s="331"/>
      <c r="J115" s="233">
        <v>41100000</v>
      </c>
      <c r="K115" s="90">
        <v>252</v>
      </c>
      <c r="L115" s="177">
        <f t="shared" si="2"/>
        <v>0</v>
      </c>
      <c r="M115" s="91"/>
      <c r="N115" s="91"/>
      <c r="O115" s="91"/>
      <c r="P115" s="91"/>
      <c r="Q115" s="100"/>
      <c r="R115" s="92"/>
      <c r="S115" s="92"/>
      <c r="T115" s="92"/>
      <c r="U115" s="92"/>
      <c r="V115" s="92">
        <v>252</v>
      </c>
      <c r="W115" s="92"/>
      <c r="X115" s="92"/>
      <c r="Y115" s="92"/>
    </row>
    <row r="116" spans="1:25" s="93" customFormat="1" ht="33.75" customHeight="1" x14ac:dyDescent="0.25">
      <c r="A116" s="127">
        <v>85</v>
      </c>
      <c r="B116" s="228" t="s">
        <v>493</v>
      </c>
      <c r="C116" s="80" t="s">
        <v>6</v>
      </c>
      <c r="D116" s="230" t="s">
        <v>494</v>
      </c>
      <c r="E116" s="128" t="s">
        <v>147</v>
      </c>
      <c r="F116" s="229" t="s">
        <v>495</v>
      </c>
      <c r="G116" s="229" t="s">
        <v>496</v>
      </c>
      <c r="H116" s="229" t="s">
        <v>497</v>
      </c>
      <c r="I116" s="129" t="s">
        <v>58</v>
      </c>
      <c r="J116" s="94">
        <v>18900000</v>
      </c>
      <c r="K116" s="95">
        <v>350</v>
      </c>
      <c r="L116" s="177">
        <f t="shared" si="2"/>
        <v>0</v>
      </c>
      <c r="M116" s="91"/>
      <c r="N116" s="91"/>
      <c r="O116" s="91"/>
      <c r="P116" s="91"/>
      <c r="Q116" s="100"/>
      <c r="R116" s="92"/>
      <c r="S116" s="92"/>
      <c r="T116" s="92"/>
      <c r="U116" s="92"/>
      <c r="V116" s="92">
        <v>350</v>
      </c>
      <c r="W116" s="92"/>
      <c r="X116" s="92"/>
      <c r="Y116" s="92"/>
    </row>
    <row r="117" spans="1:25" s="93" customFormat="1" ht="27" customHeight="1" x14ac:dyDescent="0.25">
      <c r="A117" s="127">
        <v>86</v>
      </c>
      <c r="B117" s="226" t="s">
        <v>506</v>
      </c>
      <c r="C117" s="80" t="s">
        <v>6</v>
      </c>
      <c r="D117" s="227" t="s">
        <v>507</v>
      </c>
      <c r="E117" s="128" t="s">
        <v>504</v>
      </c>
      <c r="F117" s="272" t="s">
        <v>505</v>
      </c>
      <c r="G117" s="225">
        <v>45582</v>
      </c>
      <c r="H117" s="225">
        <v>45586</v>
      </c>
      <c r="I117" s="129" t="s">
        <v>58</v>
      </c>
      <c r="J117" s="94">
        <v>22800000</v>
      </c>
      <c r="K117" s="95">
        <v>3670</v>
      </c>
      <c r="L117" s="177">
        <f t="shared" si="2"/>
        <v>0</v>
      </c>
      <c r="M117" s="91"/>
      <c r="N117" s="91"/>
      <c r="O117" s="91"/>
      <c r="P117" s="91"/>
      <c r="Q117" s="100"/>
      <c r="R117" s="92"/>
      <c r="S117" s="92"/>
      <c r="T117" s="92"/>
      <c r="U117" s="92"/>
      <c r="V117" s="92">
        <v>3670</v>
      </c>
      <c r="W117" s="92"/>
      <c r="X117" s="92"/>
      <c r="Y117" s="92"/>
    </row>
    <row r="118" spans="1:25" s="93" customFormat="1" ht="35.25" customHeight="1" x14ac:dyDescent="0.25">
      <c r="A118" s="127">
        <v>87</v>
      </c>
      <c r="B118" s="274" t="s">
        <v>509</v>
      </c>
      <c r="C118" s="80" t="s">
        <v>6</v>
      </c>
      <c r="D118" s="273" t="s">
        <v>508</v>
      </c>
      <c r="E118" s="275" t="s">
        <v>510</v>
      </c>
      <c r="F118" s="272" t="s">
        <v>511</v>
      </c>
      <c r="G118" s="272" t="s">
        <v>512</v>
      </c>
      <c r="H118" s="272" t="s">
        <v>209</v>
      </c>
      <c r="I118" s="129" t="s">
        <v>58</v>
      </c>
      <c r="J118" s="94">
        <v>50700000</v>
      </c>
      <c r="K118" s="95">
        <v>500</v>
      </c>
      <c r="L118" s="177">
        <f t="shared" si="2"/>
        <v>0</v>
      </c>
      <c r="M118" s="91"/>
      <c r="N118" s="91"/>
      <c r="O118" s="91"/>
      <c r="P118" s="91"/>
      <c r="Q118" s="100"/>
      <c r="R118" s="92"/>
      <c r="S118" s="92"/>
      <c r="T118" s="92"/>
      <c r="U118" s="92"/>
      <c r="V118" s="92"/>
      <c r="W118" s="92">
        <v>500</v>
      </c>
      <c r="X118" s="92"/>
      <c r="Y118" s="92"/>
    </row>
    <row r="119" spans="1:25" s="93" customFormat="1" ht="27" customHeight="1" x14ac:dyDescent="0.25">
      <c r="A119" s="127">
        <v>88</v>
      </c>
      <c r="B119" s="274" t="s">
        <v>518</v>
      </c>
      <c r="C119" s="80" t="s">
        <v>6</v>
      </c>
      <c r="D119" s="278" t="s">
        <v>513</v>
      </c>
      <c r="E119" s="159" t="s">
        <v>514</v>
      </c>
      <c r="F119" s="272" t="s">
        <v>515</v>
      </c>
      <c r="G119" s="272" t="s">
        <v>512</v>
      </c>
      <c r="H119" s="272" t="s">
        <v>516</v>
      </c>
      <c r="I119" s="129" t="s">
        <v>58</v>
      </c>
      <c r="J119" s="94">
        <v>39500000</v>
      </c>
      <c r="K119" s="95">
        <v>204</v>
      </c>
      <c r="L119" s="177">
        <f t="shared" si="2"/>
        <v>0</v>
      </c>
      <c r="M119" s="91"/>
      <c r="N119" s="91"/>
      <c r="O119" s="91"/>
      <c r="P119" s="91"/>
      <c r="Q119" s="100"/>
      <c r="R119" s="92"/>
      <c r="S119" s="92"/>
      <c r="T119" s="92"/>
      <c r="U119" s="92"/>
      <c r="V119" s="92"/>
      <c r="W119" s="92">
        <v>204</v>
      </c>
      <c r="X119" s="92"/>
      <c r="Y119" s="92"/>
    </row>
    <row r="120" spans="1:25" s="93" customFormat="1" ht="27" customHeight="1" x14ac:dyDescent="0.25">
      <c r="A120" s="127">
        <v>89</v>
      </c>
      <c r="B120" s="274" t="s">
        <v>519</v>
      </c>
      <c r="C120" s="80" t="s">
        <v>6</v>
      </c>
      <c r="D120" s="273" t="s">
        <v>517</v>
      </c>
      <c r="E120" s="276" t="s">
        <v>167</v>
      </c>
      <c r="F120" s="272"/>
      <c r="G120" s="280" t="s">
        <v>512</v>
      </c>
      <c r="H120" s="280" t="s">
        <v>512</v>
      </c>
      <c r="I120" s="129" t="s">
        <v>58</v>
      </c>
      <c r="J120" s="94">
        <v>15800000</v>
      </c>
      <c r="K120" s="95">
        <v>108</v>
      </c>
      <c r="L120" s="177">
        <f t="shared" si="2"/>
        <v>0</v>
      </c>
      <c r="M120" s="91"/>
      <c r="N120" s="91"/>
      <c r="O120" s="91"/>
      <c r="P120" s="91"/>
      <c r="Q120" s="100"/>
      <c r="R120" s="92"/>
      <c r="S120" s="92"/>
      <c r="T120" s="92"/>
      <c r="U120" s="92"/>
      <c r="V120" s="92"/>
      <c r="W120" s="92">
        <v>108</v>
      </c>
      <c r="X120" s="92"/>
      <c r="Y120" s="92"/>
    </row>
    <row r="121" spans="1:25" s="93" customFormat="1" ht="27" customHeight="1" x14ac:dyDescent="0.25">
      <c r="A121" s="127">
        <v>90</v>
      </c>
      <c r="B121" s="186" t="s">
        <v>80</v>
      </c>
      <c r="C121" s="324" t="s">
        <v>6</v>
      </c>
      <c r="D121" s="324" t="s">
        <v>601</v>
      </c>
      <c r="E121" s="328" t="s">
        <v>81</v>
      </c>
      <c r="F121" s="330" t="s">
        <v>602</v>
      </c>
      <c r="G121" s="330" t="s">
        <v>603</v>
      </c>
      <c r="H121" s="330" t="s">
        <v>603</v>
      </c>
      <c r="I121" s="330" t="s">
        <v>400</v>
      </c>
      <c r="J121" s="233">
        <v>15900000</v>
      </c>
      <c r="K121" s="95">
        <v>287.99</v>
      </c>
      <c r="L121" s="177">
        <f t="shared" si="2"/>
        <v>0</v>
      </c>
      <c r="M121" s="91"/>
      <c r="N121" s="91"/>
      <c r="O121" s="91"/>
      <c r="P121" s="91"/>
      <c r="Q121" s="100"/>
      <c r="R121" s="92"/>
      <c r="S121" s="92"/>
      <c r="T121" s="92"/>
      <c r="U121" s="92"/>
      <c r="V121" s="92"/>
      <c r="W121" s="92"/>
      <c r="X121" s="92">
        <v>287.99</v>
      </c>
      <c r="Y121" s="92"/>
    </row>
    <row r="122" spans="1:25" s="93" customFormat="1" ht="27" customHeight="1" x14ac:dyDescent="0.25">
      <c r="A122" s="127">
        <v>91</v>
      </c>
      <c r="B122" s="186" t="s">
        <v>79</v>
      </c>
      <c r="C122" s="325"/>
      <c r="D122" s="325"/>
      <c r="E122" s="329"/>
      <c r="F122" s="331"/>
      <c r="G122" s="331"/>
      <c r="H122" s="331"/>
      <c r="I122" s="331"/>
      <c r="J122" s="233">
        <v>41100000</v>
      </c>
      <c r="K122" s="90">
        <v>252</v>
      </c>
      <c r="L122" s="177">
        <f t="shared" si="2"/>
        <v>0</v>
      </c>
      <c r="M122" s="91"/>
      <c r="N122" s="91"/>
      <c r="O122" s="91"/>
      <c r="P122" s="91"/>
      <c r="Q122" s="100"/>
      <c r="R122" s="92"/>
      <c r="S122" s="92"/>
      <c r="T122" s="92"/>
      <c r="U122" s="92"/>
      <c r="V122" s="92"/>
      <c r="W122" s="92"/>
      <c r="X122" s="92">
        <v>252</v>
      </c>
      <c r="Y122" s="92"/>
    </row>
    <row r="123" spans="1:25" s="93" customFormat="1" ht="27" customHeight="1" x14ac:dyDescent="0.25">
      <c r="A123" s="127">
        <v>92</v>
      </c>
      <c r="B123" s="284" t="s">
        <v>530</v>
      </c>
      <c r="C123" s="80" t="s">
        <v>6</v>
      </c>
      <c r="D123" s="282" t="s">
        <v>520</v>
      </c>
      <c r="E123" s="277" t="s">
        <v>521</v>
      </c>
      <c r="F123" s="280" t="s">
        <v>522</v>
      </c>
      <c r="G123" s="280" t="s">
        <v>523</v>
      </c>
      <c r="H123" s="280" t="s">
        <v>524</v>
      </c>
      <c r="I123" s="129" t="s">
        <v>54</v>
      </c>
      <c r="J123" s="94">
        <v>42500000</v>
      </c>
      <c r="K123" s="95">
        <v>3399.98</v>
      </c>
      <c r="L123" s="177">
        <f t="shared" si="2"/>
        <v>0</v>
      </c>
      <c r="M123" s="91"/>
      <c r="N123" s="91"/>
      <c r="O123" s="91"/>
      <c r="P123" s="91"/>
      <c r="Q123" s="100"/>
      <c r="R123" s="92"/>
      <c r="S123" s="92"/>
      <c r="T123" s="92"/>
      <c r="U123" s="92"/>
      <c r="V123" s="92"/>
      <c r="W123" s="92"/>
      <c r="X123" s="92">
        <v>3399.98</v>
      </c>
      <c r="Y123" s="92"/>
    </row>
    <row r="124" spans="1:25" s="93" customFormat="1" ht="27" customHeight="1" x14ac:dyDescent="0.25">
      <c r="A124" s="127">
        <v>93</v>
      </c>
      <c r="B124" s="284" t="s">
        <v>531</v>
      </c>
      <c r="C124" s="80" t="s">
        <v>6</v>
      </c>
      <c r="D124" s="282" t="s">
        <v>525</v>
      </c>
      <c r="E124" s="277" t="s">
        <v>521</v>
      </c>
      <c r="F124" s="280" t="s">
        <v>526</v>
      </c>
      <c r="G124" s="280" t="s">
        <v>523</v>
      </c>
      <c r="H124" s="280" t="s">
        <v>524</v>
      </c>
      <c r="I124" s="129" t="s">
        <v>54</v>
      </c>
      <c r="J124" s="94">
        <v>32300000</v>
      </c>
      <c r="K124" s="95">
        <v>1379.96</v>
      </c>
      <c r="L124" s="177">
        <f t="shared" si="2"/>
        <v>0</v>
      </c>
      <c r="M124" s="91"/>
      <c r="N124" s="91"/>
      <c r="O124" s="91"/>
      <c r="P124" s="91"/>
      <c r="Q124" s="100"/>
      <c r="R124" s="92"/>
      <c r="S124" s="92"/>
      <c r="T124" s="92"/>
      <c r="U124" s="92"/>
      <c r="V124" s="92"/>
      <c r="W124" s="92"/>
      <c r="X124" s="92">
        <v>1379.96</v>
      </c>
      <c r="Y124" s="92"/>
    </row>
    <row r="125" spans="1:25" s="93" customFormat="1" ht="27" customHeight="1" x14ac:dyDescent="0.25">
      <c r="A125" s="127">
        <v>94</v>
      </c>
      <c r="B125" s="284" t="s">
        <v>529</v>
      </c>
      <c r="C125" s="80" t="s">
        <v>6</v>
      </c>
      <c r="D125" s="282" t="s">
        <v>528</v>
      </c>
      <c r="E125" s="277" t="s">
        <v>532</v>
      </c>
      <c r="F125" s="280" t="s">
        <v>527</v>
      </c>
      <c r="G125" s="280" t="s">
        <v>533</v>
      </c>
      <c r="H125" s="280" t="s">
        <v>534</v>
      </c>
      <c r="I125" s="129" t="s">
        <v>54</v>
      </c>
      <c r="J125" s="94">
        <v>31500000</v>
      </c>
      <c r="K125" s="95">
        <v>217.4</v>
      </c>
      <c r="L125" s="177">
        <f t="shared" si="2"/>
        <v>0</v>
      </c>
      <c r="M125" s="91"/>
      <c r="N125" s="91"/>
      <c r="O125" s="91"/>
      <c r="P125" s="91"/>
      <c r="Q125" s="100"/>
      <c r="R125" s="92"/>
      <c r="S125" s="92"/>
      <c r="T125" s="92"/>
      <c r="U125" s="92"/>
      <c r="V125" s="92"/>
      <c r="W125" s="92"/>
      <c r="X125" s="92">
        <v>217.4</v>
      </c>
      <c r="Y125" s="92"/>
    </row>
    <row r="126" spans="1:25" s="93" customFormat="1" ht="27" customHeight="1" x14ac:dyDescent="0.25">
      <c r="A126" s="127">
        <v>95</v>
      </c>
      <c r="B126" s="284" t="s">
        <v>537</v>
      </c>
      <c r="C126" s="324" t="s">
        <v>6</v>
      </c>
      <c r="D126" s="340" t="s">
        <v>535</v>
      </c>
      <c r="E126" s="400" t="s">
        <v>125</v>
      </c>
      <c r="F126" s="316" t="s">
        <v>536</v>
      </c>
      <c r="G126" s="316" t="s">
        <v>533</v>
      </c>
      <c r="H126" s="316" t="s">
        <v>534</v>
      </c>
      <c r="I126" s="316" t="s">
        <v>54</v>
      </c>
      <c r="J126" s="94">
        <v>44400000</v>
      </c>
      <c r="K126" s="95">
        <v>146.5</v>
      </c>
      <c r="L126" s="177">
        <f t="shared" si="2"/>
        <v>0</v>
      </c>
      <c r="M126" s="91"/>
      <c r="N126" s="91"/>
      <c r="O126" s="91"/>
      <c r="P126" s="91"/>
      <c r="Q126" s="100"/>
      <c r="R126" s="92"/>
      <c r="S126" s="92"/>
      <c r="T126" s="92"/>
      <c r="U126" s="92"/>
      <c r="V126" s="92"/>
      <c r="W126" s="92"/>
      <c r="X126" s="92">
        <v>146.5</v>
      </c>
      <c r="Y126" s="92"/>
    </row>
    <row r="127" spans="1:25" s="93" customFormat="1" ht="27" customHeight="1" x14ac:dyDescent="0.25">
      <c r="A127" s="127">
        <v>96</v>
      </c>
      <c r="B127" s="284" t="s">
        <v>529</v>
      </c>
      <c r="C127" s="382"/>
      <c r="D127" s="341"/>
      <c r="E127" s="405"/>
      <c r="F127" s="343"/>
      <c r="G127" s="343"/>
      <c r="H127" s="343"/>
      <c r="I127" s="343"/>
      <c r="J127" s="94">
        <v>31500000</v>
      </c>
      <c r="K127" s="95">
        <v>38</v>
      </c>
      <c r="L127" s="177">
        <f t="shared" si="2"/>
        <v>0</v>
      </c>
      <c r="M127" s="91"/>
      <c r="N127" s="91"/>
      <c r="O127" s="91"/>
      <c r="P127" s="91"/>
      <c r="Q127" s="100"/>
      <c r="R127" s="92"/>
      <c r="S127" s="92"/>
      <c r="T127" s="92"/>
      <c r="U127" s="92"/>
      <c r="V127" s="92"/>
      <c r="W127" s="92"/>
      <c r="X127" s="92">
        <v>38</v>
      </c>
      <c r="Y127" s="92"/>
    </row>
    <row r="128" spans="1:25" s="93" customFormat="1" ht="27" customHeight="1" x14ac:dyDescent="0.25">
      <c r="A128" s="127">
        <v>97</v>
      </c>
      <c r="B128" s="284" t="s">
        <v>538</v>
      </c>
      <c r="C128" s="325"/>
      <c r="D128" s="342"/>
      <c r="E128" s="401"/>
      <c r="F128" s="317"/>
      <c r="G128" s="317"/>
      <c r="H128" s="317"/>
      <c r="I128" s="317"/>
      <c r="J128" s="94">
        <v>31200000</v>
      </c>
      <c r="K128" s="95">
        <v>34.5</v>
      </c>
      <c r="L128" s="177">
        <f t="shared" si="2"/>
        <v>0</v>
      </c>
      <c r="M128" s="91"/>
      <c r="N128" s="91"/>
      <c r="O128" s="91"/>
      <c r="P128" s="91"/>
      <c r="Q128" s="100"/>
      <c r="R128" s="92"/>
      <c r="S128" s="92"/>
      <c r="T128" s="92"/>
      <c r="U128" s="92"/>
      <c r="V128" s="92"/>
      <c r="W128" s="92"/>
      <c r="X128" s="92">
        <v>34.5</v>
      </c>
      <c r="Y128" s="92"/>
    </row>
    <row r="129" spans="1:25" s="93" customFormat="1" ht="27" customHeight="1" x14ac:dyDescent="0.25">
      <c r="A129" s="127">
        <v>98</v>
      </c>
      <c r="B129" s="284" t="s">
        <v>462</v>
      </c>
      <c r="C129" s="80" t="s">
        <v>6</v>
      </c>
      <c r="D129" s="282" t="s">
        <v>612</v>
      </c>
      <c r="E129" s="277" t="s">
        <v>613</v>
      </c>
      <c r="F129" s="280" t="s">
        <v>540</v>
      </c>
      <c r="G129" s="280">
        <v>45630</v>
      </c>
      <c r="H129" s="280" t="s">
        <v>614</v>
      </c>
      <c r="I129" s="129" t="s">
        <v>54</v>
      </c>
      <c r="J129" s="94">
        <v>18500000</v>
      </c>
      <c r="K129" s="95">
        <v>6930</v>
      </c>
      <c r="L129" s="177">
        <f t="shared" si="2"/>
        <v>0</v>
      </c>
      <c r="M129" s="91"/>
      <c r="N129" s="91"/>
      <c r="O129" s="91"/>
      <c r="P129" s="91"/>
      <c r="Q129" s="100"/>
      <c r="R129" s="92"/>
      <c r="S129" s="92"/>
      <c r="T129" s="92"/>
      <c r="U129" s="92"/>
      <c r="V129" s="92"/>
      <c r="W129" s="92"/>
      <c r="X129" s="92">
        <v>6930</v>
      </c>
      <c r="Y129" s="92"/>
    </row>
    <row r="130" spans="1:25" s="93" customFormat="1" ht="27" customHeight="1" x14ac:dyDescent="0.25">
      <c r="A130" s="127">
        <v>99</v>
      </c>
      <c r="B130" s="274" t="s">
        <v>544</v>
      </c>
      <c r="C130" s="80" t="s">
        <v>6</v>
      </c>
      <c r="D130" s="282" t="s">
        <v>539</v>
      </c>
      <c r="E130" s="277" t="s">
        <v>147</v>
      </c>
      <c r="F130" s="280" t="s">
        <v>541</v>
      </c>
      <c r="G130" s="272" t="s">
        <v>542</v>
      </c>
      <c r="H130" s="272" t="s">
        <v>543</v>
      </c>
      <c r="I130" s="129" t="s">
        <v>54</v>
      </c>
      <c r="J130" s="94">
        <v>79800000</v>
      </c>
      <c r="K130" s="95">
        <v>900</v>
      </c>
      <c r="L130" s="177">
        <f t="shared" si="2"/>
        <v>0</v>
      </c>
      <c r="M130" s="91"/>
      <c r="N130" s="91"/>
      <c r="O130" s="91"/>
      <c r="P130" s="91"/>
      <c r="Q130" s="100"/>
      <c r="R130" s="92"/>
      <c r="S130" s="92"/>
      <c r="T130" s="92"/>
      <c r="U130" s="92"/>
      <c r="V130" s="92"/>
      <c r="W130" s="92"/>
      <c r="X130" s="92">
        <v>900</v>
      </c>
      <c r="Y130" s="92"/>
    </row>
    <row r="131" spans="1:25" s="93" customFormat="1" ht="36.75" customHeight="1" x14ac:dyDescent="0.25">
      <c r="A131" s="127">
        <v>100</v>
      </c>
      <c r="B131" s="274" t="s">
        <v>440</v>
      </c>
      <c r="C131" s="80" t="s">
        <v>6</v>
      </c>
      <c r="D131" s="273" t="s">
        <v>545</v>
      </c>
      <c r="E131" s="284" t="s">
        <v>548</v>
      </c>
      <c r="F131" s="280" t="s">
        <v>546</v>
      </c>
      <c r="G131" s="272" t="s">
        <v>542</v>
      </c>
      <c r="H131" s="272" t="s">
        <v>547</v>
      </c>
      <c r="I131" s="129" t="s">
        <v>54</v>
      </c>
      <c r="J131" s="94">
        <v>92100000</v>
      </c>
      <c r="K131" s="95">
        <v>1600</v>
      </c>
      <c r="L131" s="177">
        <f t="shared" si="2"/>
        <v>0</v>
      </c>
      <c r="M131" s="91"/>
      <c r="N131" s="91"/>
      <c r="O131" s="91"/>
      <c r="P131" s="91"/>
      <c r="Q131" s="100"/>
      <c r="R131" s="92"/>
      <c r="S131" s="92"/>
      <c r="T131" s="92"/>
      <c r="U131" s="92"/>
      <c r="V131" s="92"/>
      <c r="W131" s="92"/>
      <c r="X131" s="92">
        <v>1600</v>
      </c>
      <c r="Y131" s="92"/>
    </row>
    <row r="132" spans="1:25" s="93" customFormat="1" ht="50.25" customHeight="1" x14ac:dyDescent="0.25">
      <c r="A132" s="127">
        <v>101</v>
      </c>
      <c r="B132" s="284" t="s">
        <v>450</v>
      </c>
      <c r="C132" s="80" t="s">
        <v>6</v>
      </c>
      <c r="D132" s="282" t="s">
        <v>549</v>
      </c>
      <c r="E132" s="284" t="s">
        <v>551</v>
      </c>
      <c r="F132" s="280" t="s">
        <v>550</v>
      </c>
      <c r="G132" s="280" t="s">
        <v>542</v>
      </c>
      <c r="H132" s="280" t="s">
        <v>547</v>
      </c>
      <c r="I132" s="129" t="s">
        <v>54</v>
      </c>
      <c r="J132" s="94">
        <v>55100000</v>
      </c>
      <c r="K132" s="95">
        <v>6141.9</v>
      </c>
      <c r="L132" s="177">
        <f t="shared" si="2"/>
        <v>0</v>
      </c>
      <c r="M132" s="91"/>
      <c r="N132" s="91"/>
      <c r="O132" s="91"/>
      <c r="P132" s="91"/>
      <c r="Q132" s="100"/>
      <c r="R132" s="92"/>
      <c r="S132" s="92"/>
      <c r="T132" s="92"/>
      <c r="U132" s="92"/>
      <c r="V132" s="92"/>
      <c r="W132" s="92"/>
      <c r="X132" s="92">
        <v>6141.9</v>
      </c>
      <c r="Y132" s="92"/>
    </row>
    <row r="133" spans="1:25" s="93" customFormat="1" ht="36.75" customHeight="1" x14ac:dyDescent="0.25">
      <c r="A133" s="127">
        <v>102</v>
      </c>
      <c r="B133" s="284" t="s">
        <v>544</v>
      </c>
      <c r="C133" s="80" t="s">
        <v>6</v>
      </c>
      <c r="D133" s="282" t="s">
        <v>552</v>
      </c>
      <c r="E133" s="284" t="s">
        <v>192</v>
      </c>
      <c r="F133" s="280" t="s">
        <v>553</v>
      </c>
      <c r="G133" s="280" t="s">
        <v>554</v>
      </c>
      <c r="H133" s="280" t="s">
        <v>543</v>
      </c>
      <c r="I133" s="129" t="s">
        <v>54</v>
      </c>
      <c r="J133" s="94">
        <v>79800000</v>
      </c>
      <c r="K133" s="95">
        <v>1225</v>
      </c>
      <c r="L133" s="177">
        <f t="shared" si="2"/>
        <v>0</v>
      </c>
      <c r="M133" s="91"/>
      <c r="N133" s="91"/>
      <c r="O133" s="91"/>
      <c r="P133" s="91"/>
      <c r="Q133" s="100"/>
      <c r="R133" s="92"/>
      <c r="S133" s="92"/>
      <c r="T133" s="92"/>
      <c r="U133" s="92"/>
      <c r="V133" s="92"/>
      <c r="W133" s="92"/>
      <c r="X133" s="92">
        <v>1225</v>
      </c>
      <c r="Y133" s="92"/>
    </row>
    <row r="134" spans="1:25" s="93" customFormat="1" ht="29.25" customHeight="1" x14ac:dyDescent="0.25">
      <c r="A134" s="127">
        <v>103</v>
      </c>
      <c r="B134" s="186" t="s">
        <v>80</v>
      </c>
      <c r="C134" s="324" t="s">
        <v>6</v>
      </c>
      <c r="D134" s="324" t="s">
        <v>489</v>
      </c>
      <c r="E134" s="328" t="s">
        <v>81</v>
      </c>
      <c r="F134" s="330" t="s">
        <v>555</v>
      </c>
      <c r="G134" s="330" t="s">
        <v>554</v>
      </c>
      <c r="H134" s="330" t="s">
        <v>554</v>
      </c>
      <c r="I134" s="330" t="s">
        <v>54</v>
      </c>
      <c r="J134" s="233">
        <v>15900000</v>
      </c>
      <c r="K134" s="95">
        <v>287.99</v>
      </c>
      <c r="L134" s="177">
        <f t="shared" si="2"/>
        <v>0</v>
      </c>
      <c r="M134" s="91"/>
      <c r="N134" s="91"/>
      <c r="O134" s="91"/>
      <c r="P134" s="91"/>
      <c r="Q134" s="100"/>
      <c r="R134" s="92"/>
      <c r="S134" s="92"/>
      <c r="T134" s="92"/>
      <c r="U134" s="92"/>
      <c r="V134" s="92"/>
      <c r="W134" s="92"/>
      <c r="X134" s="92">
        <v>287.99</v>
      </c>
      <c r="Y134" s="92"/>
    </row>
    <row r="135" spans="1:25" s="93" customFormat="1" ht="27" customHeight="1" x14ac:dyDescent="0.25">
      <c r="A135" s="127">
        <v>104</v>
      </c>
      <c r="B135" s="186" t="s">
        <v>79</v>
      </c>
      <c r="C135" s="325"/>
      <c r="D135" s="325"/>
      <c r="E135" s="329"/>
      <c r="F135" s="331"/>
      <c r="G135" s="331"/>
      <c r="H135" s="331"/>
      <c r="I135" s="331"/>
      <c r="J135" s="233">
        <v>41100000</v>
      </c>
      <c r="K135" s="95">
        <v>252</v>
      </c>
      <c r="L135" s="177">
        <f t="shared" si="2"/>
        <v>0</v>
      </c>
      <c r="M135" s="91"/>
      <c r="N135" s="91"/>
      <c r="O135" s="91"/>
      <c r="P135" s="91"/>
      <c r="Q135" s="100"/>
      <c r="R135" s="92"/>
      <c r="S135" s="92"/>
      <c r="T135" s="92"/>
      <c r="U135" s="92"/>
      <c r="V135" s="92"/>
      <c r="W135" s="92"/>
      <c r="X135" s="92">
        <v>252</v>
      </c>
      <c r="Y135" s="92"/>
    </row>
    <row r="136" spans="1:25" s="93" customFormat="1" ht="36.75" customHeight="1" x14ac:dyDescent="0.25">
      <c r="A136" s="127">
        <v>105</v>
      </c>
      <c r="B136" s="284" t="s">
        <v>231</v>
      </c>
      <c r="C136" s="80" t="s">
        <v>6</v>
      </c>
      <c r="D136" s="282" t="s">
        <v>556</v>
      </c>
      <c r="E136" s="284" t="s">
        <v>557</v>
      </c>
      <c r="F136" s="280" t="s">
        <v>558</v>
      </c>
      <c r="G136" s="280" t="s">
        <v>534</v>
      </c>
      <c r="H136" s="280" t="s">
        <v>543</v>
      </c>
      <c r="I136" s="129" t="s">
        <v>54</v>
      </c>
      <c r="J136" s="94">
        <v>33700000</v>
      </c>
      <c r="K136" s="95">
        <v>1950</v>
      </c>
      <c r="L136" s="177">
        <f t="shared" si="2"/>
        <v>0</v>
      </c>
      <c r="M136" s="91"/>
      <c r="N136" s="91"/>
      <c r="O136" s="91"/>
      <c r="P136" s="91"/>
      <c r="Q136" s="100"/>
      <c r="R136" s="92"/>
      <c r="S136" s="92"/>
      <c r="T136" s="92"/>
      <c r="U136" s="92"/>
      <c r="V136" s="92"/>
      <c r="W136" s="92"/>
      <c r="X136" s="92">
        <v>1950</v>
      </c>
      <c r="Y136" s="92"/>
    </row>
    <row r="137" spans="1:25" s="93" customFormat="1" ht="36.75" customHeight="1" x14ac:dyDescent="0.25">
      <c r="A137" s="127">
        <v>106</v>
      </c>
      <c r="B137" s="284" t="s">
        <v>216</v>
      </c>
      <c r="C137" s="80" t="s">
        <v>6</v>
      </c>
      <c r="D137" s="282" t="s">
        <v>559</v>
      </c>
      <c r="E137" s="284" t="s">
        <v>561</v>
      </c>
      <c r="F137" s="280" t="s">
        <v>560</v>
      </c>
      <c r="G137" s="280" t="s">
        <v>534</v>
      </c>
      <c r="H137" s="280" t="s">
        <v>543</v>
      </c>
      <c r="I137" s="129" t="s">
        <v>54</v>
      </c>
      <c r="J137" s="94">
        <v>39800000</v>
      </c>
      <c r="K137" s="95">
        <v>3680</v>
      </c>
      <c r="L137" s="177">
        <f t="shared" si="2"/>
        <v>0</v>
      </c>
      <c r="M137" s="91"/>
      <c r="N137" s="91"/>
      <c r="O137" s="91"/>
      <c r="P137" s="91"/>
      <c r="Q137" s="100"/>
      <c r="R137" s="92"/>
      <c r="S137" s="92"/>
      <c r="T137" s="92"/>
      <c r="U137" s="92"/>
      <c r="V137" s="92"/>
      <c r="W137" s="92"/>
      <c r="X137" s="92">
        <v>3680</v>
      </c>
      <c r="Y137" s="92"/>
    </row>
    <row r="138" spans="1:25" s="93" customFormat="1" ht="36.75" customHeight="1" x14ac:dyDescent="0.25">
      <c r="A138" s="127">
        <v>107</v>
      </c>
      <c r="B138" s="284" t="s">
        <v>565</v>
      </c>
      <c r="C138" s="80" t="s">
        <v>6</v>
      </c>
      <c r="D138" s="282" t="s">
        <v>563</v>
      </c>
      <c r="E138" s="284" t="s">
        <v>564</v>
      </c>
      <c r="F138" s="280" t="s">
        <v>562</v>
      </c>
      <c r="G138" s="280" t="s">
        <v>534</v>
      </c>
      <c r="H138" s="280" t="s">
        <v>566</v>
      </c>
      <c r="I138" s="129" t="s">
        <v>54</v>
      </c>
      <c r="J138" s="94">
        <v>22800000</v>
      </c>
      <c r="K138" s="95">
        <v>1799</v>
      </c>
      <c r="L138" s="177">
        <f t="shared" si="2"/>
        <v>0</v>
      </c>
      <c r="M138" s="91"/>
      <c r="N138" s="91"/>
      <c r="O138" s="91"/>
      <c r="P138" s="91"/>
      <c r="Q138" s="100"/>
      <c r="R138" s="92"/>
      <c r="S138" s="92"/>
      <c r="T138" s="92"/>
      <c r="U138" s="92"/>
      <c r="V138" s="92"/>
      <c r="W138" s="92"/>
      <c r="X138" s="92">
        <v>1799</v>
      </c>
      <c r="Y138" s="92"/>
    </row>
    <row r="139" spans="1:25" s="93" customFormat="1" ht="36.75" customHeight="1" x14ac:dyDescent="0.25">
      <c r="A139" s="127">
        <v>108</v>
      </c>
      <c r="B139" s="284" t="s">
        <v>570</v>
      </c>
      <c r="C139" s="80" t="s">
        <v>6</v>
      </c>
      <c r="D139" s="282" t="s">
        <v>567</v>
      </c>
      <c r="E139" s="284" t="s">
        <v>571</v>
      </c>
      <c r="F139" s="280" t="s">
        <v>568</v>
      </c>
      <c r="G139" s="280" t="s">
        <v>534</v>
      </c>
      <c r="H139" s="280" t="s">
        <v>569</v>
      </c>
      <c r="I139" s="129" t="s">
        <v>54</v>
      </c>
      <c r="J139" s="94">
        <v>63700000</v>
      </c>
      <c r="K139" s="95">
        <v>480</v>
      </c>
      <c r="L139" s="177">
        <f t="shared" si="2"/>
        <v>0</v>
      </c>
      <c r="M139" s="91"/>
      <c r="N139" s="91"/>
      <c r="O139" s="91"/>
      <c r="P139" s="91"/>
      <c r="Q139" s="100"/>
      <c r="R139" s="92"/>
      <c r="S139" s="92"/>
      <c r="T139" s="92"/>
      <c r="U139" s="92"/>
      <c r="V139" s="92"/>
      <c r="W139" s="92"/>
      <c r="X139" s="92">
        <v>480</v>
      </c>
      <c r="Y139" s="92"/>
    </row>
    <row r="140" spans="1:25" s="93" customFormat="1" ht="27" customHeight="1" x14ac:dyDescent="0.25">
      <c r="A140" s="385">
        <v>109</v>
      </c>
      <c r="B140" s="226" t="s">
        <v>113</v>
      </c>
      <c r="C140" s="324" t="s">
        <v>6</v>
      </c>
      <c r="D140" s="340" t="s">
        <v>572</v>
      </c>
      <c r="E140" s="400" t="s">
        <v>42</v>
      </c>
      <c r="F140" s="316" t="s">
        <v>573</v>
      </c>
      <c r="G140" s="316" t="s">
        <v>534</v>
      </c>
      <c r="H140" s="316" t="s">
        <v>524</v>
      </c>
      <c r="I140" s="316" t="s">
        <v>54</v>
      </c>
      <c r="J140" s="94">
        <v>30200000</v>
      </c>
      <c r="K140" s="95">
        <v>558</v>
      </c>
      <c r="L140" s="177">
        <f t="shared" si="2"/>
        <v>0</v>
      </c>
      <c r="M140" s="91"/>
      <c r="N140" s="91"/>
      <c r="O140" s="91"/>
      <c r="P140" s="91"/>
      <c r="Q140" s="100"/>
      <c r="R140" s="92"/>
      <c r="S140" s="92"/>
      <c r="T140" s="92"/>
      <c r="U140" s="92"/>
      <c r="V140" s="92"/>
      <c r="W140" s="92"/>
      <c r="X140" s="92">
        <v>558</v>
      </c>
      <c r="Y140" s="92"/>
    </row>
    <row r="141" spans="1:25" s="93" customFormat="1" ht="27" customHeight="1" x14ac:dyDescent="0.25">
      <c r="A141" s="386"/>
      <c r="B141" s="226" t="s">
        <v>574</v>
      </c>
      <c r="C141" s="325"/>
      <c r="D141" s="342"/>
      <c r="E141" s="401"/>
      <c r="F141" s="317"/>
      <c r="G141" s="317"/>
      <c r="H141" s="317"/>
      <c r="I141" s="317"/>
      <c r="J141" s="94">
        <v>32400000</v>
      </c>
      <c r="K141" s="95">
        <v>230</v>
      </c>
      <c r="L141" s="177">
        <f t="shared" si="2"/>
        <v>0</v>
      </c>
      <c r="M141" s="91"/>
      <c r="N141" s="91"/>
      <c r="O141" s="91"/>
      <c r="P141" s="91"/>
      <c r="Q141" s="100"/>
      <c r="R141" s="92"/>
      <c r="S141" s="92"/>
      <c r="T141" s="92"/>
      <c r="U141" s="92"/>
      <c r="V141" s="92"/>
      <c r="W141" s="92"/>
      <c r="X141" s="92">
        <v>230</v>
      </c>
      <c r="Y141" s="92"/>
    </row>
    <row r="142" spans="1:25" s="93" customFormat="1" ht="27" customHeight="1" x14ac:dyDescent="0.25">
      <c r="A142" s="127">
        <v>110</v>
      </c>
      <c r="B142" s="284" t="s">
        <v>577</v>
      </c>
      <c r="C142" s="80" t="s">
        <v>6</v>
      </c>
      <c r="D142" s="282" t="s">
        <v>575</v>
      </c>
      <c r="E142" s="277" t="s">
        <v>578</v>
      </c>
      <c r="F142" s="280" t="s">
        <v>576</v>
      </c>
      <c r="G142" s="280" t="s">
        <v>566</v>
      </c>
      <c r="H142" s="280" t="s">
        <v>543</v>
      </c>
      <c r="I142" s="129" t="s">
        <v>54</v>
      </c>
      <c r="J142" s="94">
        <v>15800000</v>
      </c>
      <c r="K142" s="95">
        <v>1228</v>
      </c>
      <c r="L142" s="177">
        <f t="shared" si="2"/>
        <v>0</v>
      </c>
      <c r="M142" s="91"/>
      <c r="N142" s="91"/>
      <c r="O142" s="91"/>
      <c r="P142" s="91"/>
      <c r="Q142" s="100"/>
      <c r="R142" s="92"/>
      <c r="S142" s="92"/>
      <c r="T142" s="92"/>
      <c r="U142" s="92"/>
      <c r="V142" s="92"/>
      <c r="W142" s="92"/>
      <c r="X142" s="92">
        <v>1228</v>
      </c>
      <c r="Y142" s="92"/>
    </row>
    <row r="143" spans="1:25" s="93" customFormat="1" ht="27" customHeight="1" x14ac:dyDescent="0.25">
      <c r="A143" s="127">
        <v>111</v>
      </c>
      <c r="B143" s="284" t="s">
        <v>581</v>
      </c>
      <c r="C143" s="80" t="s">
        <v>6</v>
      </c>
      <c r="D143" s="282" t="s">
        <v>580</v>
      </c>
      <c r="E143" s="277" t="s">
        <v>147</v>
      </c>
      <c r="F143" s="280" t="s">
        <v>579</v>
      </c>
      <c r="G143" s="280" t="s">
        <v>566</v>
      </c>
      <c r="H143" s="280" t="s">
        <v>547</v>
      </c>
      <c r="I143" s="129" t="s">
        <v>54</v>
      </c>
      <c r="J143" s="94">
        <v>44600000</v>
      </c>
      <c r="K143" s="95">
        <v>1200</v>
      </c>
      <c r="L143" s="177">
        <f t="shared" si="2"/>
        <v>0</v>
      </c>
      <c r="M143" s="91"/>
      <c r="N143" s="91"/>
      <c r="O143" s="91"/>
      <c r="P143" s="91"/>
      <c r="Q143" s="100"/>
      <c r="R143" s="92"/>
      <c r="S143" s="92"/>
      <c r="T143" s="92"/>
      <c r="U143" s="92"/>
      <c r="V143" s="92"/>
      <c r="W143" s="92"/>
      <c r="X143" s="92">
        <v>1200</v>
      </c>
      <c r="Y143" s="92"/>
    </row>
    <row r="144" spans="1:25" s="93" customFormat="1" ht="27" customHeight="1" x14ac:dyDescent="0.25">
      <c r="A144" s="385">
        <v>112</v>
      </c>
      <c r="B144" s="284" t="s">
        <v>78</v>
      </c>
      <c r="C144" s="324" t="s">
        <v>6</v>
      </c>
      <c r="D144" s="340" t="s">
        <v>582</v>
      </c>
      <c r="E144" s="400" t="s">
        <v>584</v>
      </c>
      <c r="F144" s="316" t="s">
        <v>583</v>
      </c>
      <c r="G144" s="402" t="s">
        <v>566</v>
      </c>
      <c r="H144" s="402" t="s">
        <v>543</v>
      </c>
      <c r="I144" s="403" t="s">
        <v>54</v>
      </c>
      <c r="J144" s="94">
        <v>15300000</v>
      </c>
      <c r="K144" s="95">
        <v>339</v>
      </c>
      <c r="L144" s="177">
        <f t="shared" si="2"/>
        <v>0</v>
      </c>
      <c r="M144" s="91"/>
      <c r="N144" s="91"/>
      <c r="O144" s="91"/>
      <c r="P144" s="91"/>
      <c r="Q144" s="100"/>
      <c r="R144" s="92"/>
      <c r="S144" s="92"/>
      <c r="T144" s="92"/>
      <c r="U144" s="92"/>
      <c r="V144" s="92"/>
      <c r="W144" s="92"/>
      <c r="X144" s="92">
        <v>339</v>
      </c>
      <c r="Y144" s="92"/>
    </row>
    <row r="145" spans="1:36" s="93" customFormat="1" ht="27" customHeight="1" x14ac:dyDescent="0.25">
      <c r="A145" s="386"/>
      <c r="B145" s="284" t="s">
        <v>585</v>
      </c>
      <c r="C145" s="325"/>
      <c r="D145" s="342"/>
      <c r="E145" s="401"/>
      <c r="F145" s="343"/>
      <c r="G145" s="402"/>
      <c r="H145" s="402"/>
      <c r="I145" s="404"/>
      <c r="J145" s="94">
        <v>15900000</v>
      </c>
      <c r="K145" s="95">
        <v>450</v>
      </c>
      <c r="L145" s="177">
        <f t="shared" si="2"/>
        <v>0</v>
      </c>
      <c r="M145" s="91"/>
      <c r="N145" s="91"/>
      <c r="O145" s="91"/>
      <c r="P145" s="91"/>
      <c r="Q145" s="100"/>
      <c r="R145" s="92"/>
      <c r="S145" s="92"/>
      <c r="T145" s="92"/>
      <c r="U145" s="92"/>
      <c r="V145" s="92"/>
      <c r="W145" s="92"/>
      <c r="X145" s="92">
        <v>450</v>
      </c>
      <c r="Y145" s="92"/>
    </row>
    <row r="146" spans="1:36" s="93" customFormat="1" ht="27" customHeight="1" x14ac:dyDescent="0.25">
      <c r="A146" s="385">
        <v>113</v>
      </c>
      <c r="B146" s="284" t="s">
        <v>51</v>
      </c>
      <c r="C146" s="324" t="s">
        <v>6</v>
      </c>
      <c r="D146" s="340" t="s">
        <v>586</v>
      </c>
      <c r="E146" s="400" t="s">
        <v>588</v>
      </c>
      <c r="F146" s="316" t="s">
        <v>587</v>
      </c>
      <c r="G146" s="402" t="s">
        <v>566</v>
      </c>
      <c r="H146" s="402" t="s">
        <v>543</v>
      </c>
      <c r="I146" s="403" t="s">
        <v>54</v>
      </c>
      <c r="J146" s="94">
        <v>15800000</v>
      </c>
      <c r="K146" s="95">
        <v>889.7</v>
      </c>
      <c r="L146" s="177">
        <f t="shared" si="2"/>
        <v>0</v>
      </c>
      <c r="M146" s="91"/>
      <c r="N146" s="91"/>
      <c r="O146" s="91"/>
      <c r="P146" s="91"/>
      <c r="Q146" s="100"/>
      <c r="R146" s="92"/>
      <c r="S146" s="92"/>
      <c r="T146" s="92"/>
      <c r="U146" s="92"/>
      <c r="V146" s="92"/>
      <c r="W146" s="92"/>
      <c r="X146" s="92">
        <v>889.7</v>
      </c>
      <c r="Y146" s="92"/>
    </row>
    <row r="147" spans="1:36" s="93" customFormat="1" ht="27" customHeight="1" x14ac:dyDescent="0.25">
      <c r="A147" s="386"/>
      <c r="B147" s="284" t="s">
        <v>78</v>
      </c>
      <c r="C147" s="325"/>
      <c r="D147" s="342"/>
      <c r="E147" s="401"/>
      <c r="F147" s="343"/>
      <c r="G147" s="402"/>
      <c r="H147" s="402"/>
      <c r="I147" s="404"/>
      <c r="J147" s="94">
        <v>15900000</v>
      </c>
      <c r="K147" s="95">
        <v>119.9</v>
      </c>
      <c r="L147" s="177">
        <f t="shared" si="2"/>
        <v>0</v>
      </c>
      <c r="M147" s="91"/>
      <c r="N147" s="91"/>
      <c r="O147" s="91"/>
      <c r="P147" s="91"/>
      <c r="Q147" s="100"/>
      <c r="R147" s="92"/>
      <c r="S147" s="92"/>
      <c r="T147" s="92"/>
      <c r="U147" s="92"/>
      <c r="V147" s="92"/>
      <c r="W147" s="92"/>
      <c r="X147" s="92">
        <v>119.9</v>
      </c>
      <c r="Y147" s="92"/>
    </row>
    <row r="148" spans="1:36" s="93" customFormat="1" ht="35.25" customHeight="1" x14ac:dyDescent="0.25">
      <c r="A148" s="127">
        <v>114</v>
      </c>
      <c r="B148" s="284" t="s">
        <v>407</v>
      </c>
      <c r="C148" s="80" t="s">
        <v>6</v>
      </c>
      <c r="D148" s="282" t="s">
        <v>589</v>
      </c>
      <c r="E148" s="277" t="s">
        <v>42</v>
      </c>
      <c r="F148" s="69" t="s">
        <v>590</v>
      </c>
      <c r="G148" s="69" t="s">
        <v>566</v>
      </c>
      <c r="H148" s="69" t="s">
        <v>543</v>
      </c>
      <c r="I148" s="69" t="s">
        <v>54</v>
      </c>
      <c r="J148" s="94">
        <v>50300000</v>
      </c>
      <c r="K148" s="95">
        <v>1020</v>
      </c>
      <c r="L148" s="177">
        <f t="shared" si="2"/>
        <v>0</v>
      </c>
      <c r="M148" s="91"/>
      <c r="N148" s="91"/>
      <c r="O148" s="91"/>
      <c r="P148" s="91"/>
      <c r="Q148" s="100"/>
      <c r="R148" s="92"/>
      <c r="S148" s="92"/>
      <c r="T148" s="92"/>
      <c r="U148" s="92"/>
      <c r="V148" s="92"/>
      <c r="W148" s="92"/>
      <c r="X148" s="92">
        <v>1020</v>
      </c>
      <c r="Y148" s="92"/>
    </row>
    <row r="149" spans="1:36" s="93" customFormat="1" ht="37.5" customHeight="1" x14ac:dyDescent="0.25">
      <c r="A149" s="127">
        <v>115</v>
      </c>
      <c r="B149" s="284" t="s">
        <v>215</v>
      </c>
      <c r="C149" s="80" t="s">
        <v>6</v>
      </c>
      <c r="D149" s="282" t="s">
        <v>591</v>
      </c>
      <c r="E149" s="277" t="s">
        <v>592</v>
      </c>
      <c r="F149" s="69" t="s">
        <v>595</v>
      </c>
      <c r="G149" s="69" t="s">
        <v>594</v>
      </c>
      <c r="H149" s="69" t="s">
        <v>594</v>
      </c>
      <c r="I149" s="69" t="s">
        <v>54</v>
      </c>
      <c r="J149" s="94">
        <v>75100000</v>
      </c>
      <c r="K149" s="95">
        <v>78</v>
      </c>
      <c r="L149" s="177">
        <f t="shared" si="2"/>
        <v>0</v>
      </c>
      <c r="M149" s="91"/>
      <c r="N149" s="91"/>
      <c r="O149" s="91"/>
      <c r="P149" s="91"/>
      <c r="Q149" s="100"/>
      <c r="R149" s="92"/>
      <c r="S149" s="92"/>
      <c r="T149" s="92"/>
      <c r="U149" s="92"/>
      <c r="V149" s="92"/>
      <c r="W149" s="92"/>
      <c r="X149" s="92">
        <v>78</v>
      </c>
      <c r="Y149" s="92"/>
    </row>
    <row r="150" spans="1:36" s="93" customFormat="1" ht="27" customHeight="1" x14ac:dyDescent="0.25">
      <c r="A150" s="385">
        <v>116</v>
      </c>
      <c r="B150" s="284" t="s">
        <v>597</v>
      </c>
      <c r="C150" s="324" t="s">
        <v>6</v>
      </c>
      <c r="D150" s="340" t="s">
        <v>596</v>
      </c>
      <c r="E150" s="400" t="s">
        <v>599</v>
      </c>
      <c r="F150" s="316" t="s">
        <v>593</v>
      </c>
      <c r="G150" s="316" t="s">
        <v>600</v>
      </c>
      <c r="H150" s="316" t="s">
        <v>543</v>
      </c>
      <c r="I150" s="316" t="s">
        <v>54</v>
      </c>
      <c r="J150" s="94">
        <v>3400000</v>
      </c>
      <c r="K150" s="95">
        <v>230.4</v>
      </c>
      <c r="L150" s="177">
        <f t="shared" si="2"/>
        <v>0</v>
      </c>
      <c r="M150" s="91"/>
      <c r="N150" s="91"/>
      <c r="O150" s="91"/>
      <c r="P150" s="91"/>
      <c r="Q150" s="100"/>
      <c r="R150" s="92"/>
      <c r="S150" s="92"/>
      <c r="T150" s="92"/>
      <c r="U150" s="92"/>
      <c r="V150" s="92"/>
      <c r="W150" s="92"/>
      <c r="X150" s="92">
        <v>230.4</v>
      </c>
      <c r="Y150" s="92"/>
    </row>
    <row r="151" spans="1:36" s="93" customFormat="1" ht="27" customHeight="1" x14ac:dyDescent="0.25">
      <c r="A151" s="386"/>
      <c r="B151" s="284" t="s">
        <v>598</v>
      </c>
      <c r="C151" s="325"/>
      <c r="D151" s="342"/>
      <c r="E151" s="401"/>
      <c r="F151" s="317"/>
      <c r="G151" s="317"/>
      <c r="H151" s="317"/>
      <c r="I151" s="317"/>
      <c r="J151" s="94">
        <v>39200000</v>
      </c>
      <c r="K151" s="95">
        <v>137.25</v>
      </c>
      <c r="L151" s="177">
        <f t="shared" si="2"/>
        <v>0</v>
      </c>
      <c r="M151" s="91"/>
      <c r="N151" s="91"/>
      <c r="O151" s="91"/>
      <c r="P151" s="91"/>
      <c r="Q151" s="100"/>
      <c r="R151" s="92"/>
      <c r="S151" s="92"/>
      <c r="T151" s="92"/>
      <c r="U151" s="92"/>
      <c r="V151" s="92"/>
      <c r="W151" s="92"/>
      <c r="X151" s="92">
        <v>137.25</v>
      </c>
      <c r="Y151" s="92"/>
    </row>
    <row r="152" spans="1:36" s="93" customFormat="1" ht="27.75" customHeight="1" x14ac:dyDescent="0.25">
      <c r="A152" s="281">
        <v>117</v>
      </c>
      <c r="B152" s="284" t="s">
        <v>606</v>
      </c>
      <c r="C152" s="80" t="s">
        <v>6</v>
      </c>
      <c r="D152" s="283" t="s">
        <v>604</v>
      </c>
      <c r="E152" s="285" t="s">
        <v>607</v>
      </c>
      <c r="F152" s="279" t="s">
        <v>605</v>
      </c>
      <c r="G152" s="279" t="s">
        <v>608</v>
      </c>
      <c r="H152" s="279" t="s">
        <v>547</v>
      </c>
      <c r="I152" s="303" t="s">
        <v>54</v>
      </c>
      <c r="J152" s="233">
        <v>15800000</v>
      </c>
      <c r="K152" s="90">
        <v>780</v>
      </c>
      <c r="L152" s="177">
        <f t="shared" si="2"/>
        <v>0</v>
      </c>
      <c r="M152" s="91"/>
      <c r="N152" s="91"/>
      <c r="O152" s="91"/>
      <c r="P152" s="91"/>
      <c r="Q152" s="100"/>
      <c r="R152" s="92"/>
      <c r="S152" s="92"/>
      <c r="T152" s="92"/>
      <c r="U152" s="92"/>
      <c r="V152" s="92"/>
      <c r="W152" s="92"/>
      <c r="X152" s="92">
        <v>780</v>
      </c>
      <c r="Y152" s="92"/>
    </row>
    <row r="153" spans="1:36" s="93" customFormat="1" ht="27.75" customHeight="1" x14ac:dyDescent="0.25">
      <c r="A153" s="281">
        <v>118</v>
      </c>
      <c r="B153" s="284" t="s">
        <v>462</v>
      </c>
      <c r="C153" s="80" t="s">
        <v>6</v>
      </c>
      <c r="D153" s="283" t="s">
        <v>609</v>
      </c>
      <c r="E153" s="285" t="s">
        <v>464</v>
      </c>
      <c r="F153" s="279" t="s">
        <v>610</v>
      </c>
      <c r="G153" s="279" t="s">
        <v>611</v>
      </c>
      <c r="H153" s="279" t="s">
        <v>611</v>
      </c>
      <c r="I153" s="303" t="s">
        <v>54</v>
      </c>
      <c r="J153" s="233">
        <v>18500000</v>
      </c>
      <c r="K153" s="90">
        <v>75.87</v>
      </c>
      <c r="L153" s="177">
        <f t="shared" si="2"/>
        <v>0</v>
      </c>
      <c r="M153" s="91"/>
      <c r="N153" s="91"/>
      <c r="O153" s="91"/>
      <c r="P153" s="91"/>
      <c r="Q153" s="100"/>
      <c r="R153" s="92"/>
      <c r="S153" s="92"/>
      <c r="T153" s="92"/>
      <c r="U153" s="92"/>
      <c r="V153" s="92"/>
      <c r="W153" s="92"/>
      <c r="X153" s="92">
        <v>75.87</v>
      </c>
      <c r="Y153" s="92"/>
    </row>
    <row r="154" spans="1:36" s="99" customFormat="1" ht="24.75" customHeight="1" x14ac:dyDescent="0.25">
      <c r="A154" s="127"/>
      <c r="B154" s="190"/>
      <c r="C154" s="80"/>
      <c r="D154" s="119"/>
      <c r="E154" s="277"/>
      <c r="F154" s="141"/>
      <c r="G154" s="118"/>
      <c r="H154" s="118"/>
      <c r="I154" s="129"/>
      <c r="J154" s="94"/>
      <c r="K154" s="95"/>
      <c r="L154" s="177">
        <f t="shared" si="2"/>
        <v>0</v>
      </c>
      <c r="M154" s="96"/>
      <c r="N154" s="96"/>
      <c r="O154" s="96"/>
      <c r="P154" s="96"/>
      <c r="Q154" s="130"/>
      <c r="R154" s="98"/>
      <c r="S154" s="98"/>
      <c r="T154" s="98"/>
      <c r="U154" s="98"/>
      <c r="V154" s="98"/>
      <c r="W154" s="98"/>
      <c r="X154" s="98"/>
      <c r="Y154" s="98"/>
    </row>
    <row r="155" spans="1:36" s="99" customFormat="1" ht="23.25" customHeight="1" x14ac:dyDescent="0.25">
      <c r="A155" s="127"/>
      <c r="B155" s="190"/>
      <c r="C155" s="80"/>
      <c r="D155" s="133"/>
      <c r="E155" s="158"/>
      <c r="F155" s="141"/>
      <c r="G155" s="134"/>
      <c r="H155" s="134"/>
      <c r="I155" s="129"/>
      <c r="J155" s="94"/>
      <c r="K155" s="95"/>
      <c r="L155" s="177">
        <f t="shared" si="2"/>
        <v>0</v>
      </c>
      <c r="M155" s="96"/>
      <c r="N155" s="96"/>
      <c r="O155" s="96"/>
      <c r="P155" s="96"/>
      <c r="Q155" s="130"/>
      <c r="R155" s="98"/>
      <c r="S155" s="98"/>
      <c r="T155" s="98"/>
      <c r="U155" s="98"/>
      <c r="V155" s="98"/>
      <c r="W155" s="98"/>
      <c r="X155" s="98"/>
      <c r="Y155" s="98"/>
    </row>
    <row r="156" spans="1:36" s="47" customFormat="1" ht="25.5" customHeight="1" x14ac:dyDescent="0.25">
      <c r="A156" s="255"/>
      <c r="B156" s="256"/>
      <c r="C156" s="370" t="s">
        <v>32</v>
      </c>
      <c r="D156" s="371"/>
      <c r="E156" s="371"/>
      <c r="F156" s="371"/>
      <c r="G156" s="371"/>
      <c r="H156" s="371"/>
      <c r="I156" s="371"/>
      <c r="J156" s="371"/>
      <c r="K156" s="372"/>
      <c r="L156" s="271" t="s">
        <v>39</v>
      </c>
      <c r="M156" s="257"/>
      <c r="N156" s="257"/>
      <c r="O156" s="257"/>
      <c r="P156" s="257"/>
      <c r="Q156" s="257"/>
      <c r="R156" s="257"/>
      <c r="S156" s="257"/>
      <c r="T156" s="258"/>
      <c r="U156" s="258"/>
      <c r="V156" s="258"/>
      <c r="W156" s="258"/>
      <c r="X156" s="258"/>
      <c r="Y156" s="259"/>
    </row>
    <row r="157" spans="1:36" s="253" customFormat="1" ht="25.5" customHeight="1" x14ac:dyDescent="0.25">
      <c r="A157" s="232">
        <v>1</v>
      </c>
      <c r="B157" s="261" t="s">
        <v>498</v>
      </c>
      <c r="C157" s="262" t="s">
        <v>20</v>
      </c>
      <c r="D157" s="262" t="s">
        <v>499</v>
      </c>
      <c r="E157" s="263" t="s">
        <v>500</v>
      </c>
      <c r="F157" s="264" t="s">
        <v>501</v>
      </c>
      <c r="G157" s="265" t="s">
        <v>502</v>
      </c>
      <c r="H157" s="265" t="s">
        <v>58</v>
      </c>
      <c r="I157" s="266" t="s">
        <v>503</v>
      </c>
      <c r="J157" s="267">
        <v>64212000</v>
      </c>
      <c r="K157" s="268">
        <v>20000</v>
      </c>
      <c r="L157" s="306">
        <f>K157-M157-N157-O157-P157-Q157-R157-S157-T157-U157-V157-W157-X157-AA157-AB157-AC157</f>
        <v>1271.1499999999978</v>
      </c>
      <c r="M157" s="269">
        <v>1573.06</v>
      </c>
      <c r="N157" s="269">
        <v>1492.97</v>
      </c>
      <c r="O157" s="269">
        <v>1477.02</v>
      </c>
      <c r="P157" s="269">
        <v>1535.5</v>
      </c>
      <c r="Q157" s="269">
        <v>1486.25</v>
      </c>
      <c r="R157" s="269">
        <v>1526.98</v>
      </c>
      <c r="S157" s="269">
        <v>1560.96</v>
      </c>
      <c r="T157" s="269">
        <v>1594.76</v>
      </c>
      <c r="U157" s="269">
        <v>1574.08</v>
      </c>
      <c r="V157" s="269">
        <v>1612.51</v>
      </c>
      <c r="W157" s="260">
        <v>1681.63</v>
      </c>
      <c r="X157" s="260">
        <v>1613.13</v>
      </c>
      <c r="Y157" s="260"/>
      <c r="Z157" s="260"/>
      <c r="AA157" s="260"/>
      <c r="AB157" s="260"/>
      <c r="AC157" s="260"/>
      <c r="AD157" s="260"/>
      <c r="AE157" s="260"/>
      <c r="AF157" s="260"/>
      <c r="AG157" s="260"/>
      <c r="AH157" s="260"/>
      <c r="AI157" s="260"/>
      <c r="AJ157" s="254"/>
    </row>
    <row r="158" spans="1:36" s="110" customFormat="1" ht="26.25" customHeight="1" x14ac:dyDescent="0.25">
      <c r="A158" s="232">
        <v>2</v>
      </c>
      <c r="B158" s="191" t="s">
        <v>49</v>
      </c>
      <c r="C158" s="113" t="s">
        <v>20</v>
      </c>
      <c r="D158" s="106" t="s">
        <v>395</v>
      </c>
      <c r="E158" s="101" t="s">
        <v>255</v>
      </c>
      <c r="F158" s="111" t="s">
        <v>270</v>
      </c>
      <c r="G158" s="111" t="s">
        <v>256</v>
      </c>
      <c r="H158" s="111" t="s">
        <v>237</v>
      </c>
      <c r="I158" s="103" t="s">
        <v>58</v>
      </c>
      <c r="J158" s="104">
        <v>39100000</v>
      </c>
      <c r="K158" s="108">
        <v>9877.8799999999992</v>
      </c>
      <c r="L158" s="178">
        <f>K158-M158-N158-O158-P158-Q158-R158-S158-T158-U158-V158-W158-X158</f>
        <v>0</v>
      </c>
      <c r="M158" s="109"/>
      <c r="N158" s="109"/>
      <c r="O158" s="109"/>
      <c r="P158" s="109"/>
      <c r="Q158" s="109"/>
      <c r="R158" s="109">
        <v>9877.8799999999992</v>
      </c>
      <c r="S158" s="109"/>
      <c r="T158" s="109"/>
      <c r="U158" s="109"/>
      <c r="V158" s="109"/>
      <c r="W158" s="109"/>
      <c r="X158" s="109"/>
      <c r="Y158" s="109"/>
    </row>
    <row r="159" spans="1:36" s="110" customFormat="1" ht="26.25" customHeight="1" x14ac:dyDescent="0.25">
      <c r="A159" s="231">
        <v>3</v>
      </c>
      <c r="B159" s="191" t="s">
        <v>46</v>
      </c>
      <c r="C159" s="113" t="s">
        <v>20</v>
      </c>
      <c r="D159" s="106" t="s">
        <v>394</v>
      </c>
      <c r="E159" s="101" t="s">
        <v>257</v>
      </c>
      <c r="F159" s="102" t="s">
        <v>269</v>
      </c>
      <c r="G159" s="111" t="s">
        <v>43</v>
      </c>
      <c r="H159" s="111" t="s">
        <v>58</v>
      </c>
      <c r="I159" s="103" t="s">
        <v>54</v>
      </c>
      <c r="J159" s="104">
        <v>9100000</v>
      </c>
      <c r="K159" s="108">
        <v>53340</v>
      </c>
      <c r="L159" s="307">
        <f>K159-M159-N159-O159-P159-Q159-R159-S159-T159-U159-V159-W159-X159-AA159</f>
        <v>8993.590000000002</v>
      </c>
      <c r="M159" s="109"/>
      <c r="N159" s="109">
        <v>2877.77</v>
      </c>
      <c r="O159" s="109">
        <v>3467.08</v>
      </c>
      <c r="P159" s="109">
        <v>3637.28</v>
      </c>
      <c r="Q159" s="109">
        <v>3830.14</v>
      </c>
      <c r="R159" s="109">
        <v>3497.4</v>
      </c>
      <c r="S159" s="109">
        <v>3662.97</v>
      </c>
      <c r="T159" s="109">
        <v>4193.3900000000003</v>
      </c>
      <c r="U159" s="109">
        <v>4508.41</v>
      </c>
      <c r="V159" s="109">
        <v>3962.37</v>
      </c>
      <c r="W159" s="109">
        <v>3726.03</v>
      </c>
      <c r="X159" s="109">
        <v>3384</v>
      </c>
      <c r="Y159" s="109"/>
      <c r="AA159" s="110">
        <v>3599.57</v>
      </c>
    </row>
    <row r="160" spans="1:36" s="110" customFormat="1" ht="26.25" customHeight="1" x14ac:dyDescent="0.25">
      <c r="A160" s="270">
        <v>4</v>
      </c>
      <c r="B160" s="191" t="s">
        <v>258</v>
      </c>
      <c r="C160" s="332" t="s">
        <v>20</v>
      </c>
      <c r="D160" s="217" t="s">
        <v>393</v>
      </c>
      <c r="E160" s="334" t="s">
        <v>34</v>
      </c>
      <c r="F160" s="336" t="s">
        <v>271</v>
      </c>
      <c r="G160" s="336" t="s">
        <v>260</v>
      </c>
      <c r="H160" s="336" t="s">
        <v>58</v>
      </c>
      <c r="I160" s="338" t="s">
        <v>54</v>
      </c>
      <c r="J160" s="104">
        <v>9200000</v>
      </c>
      <c r="K160" s="108">
        <v>1002.6</v>
      </c>
      <c r="L160" s="307">
        <f t="shared" ref="L160:L172" si="3">K160-M160-N160-O160-P160-Q160-R160-S160-T160-U160-V160-W160-X160</f>
        <v>462.30999999999983</v>
      </c>
      <c r="M160" s="109"/>
      <c r="N160" s="109">
        <v>55.7</v>
      </c>
      <c r="O160" s="109">
        <v>66.84</v>
      </c>
      <c r="P160" s="109">
        <v>50.13</v>
      </c>
      <c r="Q160" s="109">
        <v>44.56</v>
      </c>
      <c r="R160" s="109">
        <v>50.13</v>
      </c>
      <c r="S160" s="109">
        <v>55.7</v>
      </c>
      <c r="T160" s="109">
        <v>66.84</v>
      </c>
      <c r="U160" s="109">
        <v>150.38999999999999</v>
      </c>
      <c r="V160" s="109"/>
      <c r="W160" s="109"/>
      <c r="X160" s="109"/>
      <c r="Y160" s="109"/>
    </row>
    <row r="161" spans="1:35" s="110" customFormat="1" ht="26.25" customHeight="1" x14ac:dyDescent="0.25">
      <c r="A161" s="232">
        <v>5</v>
      </c>
      <c r="B161" s="191" t="s">
        <v>259</v>
      </c>
      <c r="C161" s="333"/>
      <c r="D161" s="217" t="s">
        <v>392</v>
      </c>
      <c r="E161" s="335"/>
      <c r="F161" s="337"/>
      <c r="G161" s="337"/>
      <c r="H161" s="337"/>
      <c r="I161" s="339"/>
      <c r="J161" s="104">
        <v>42900000</v>
      </c>
      <c r="K161" s="108">
        <v>380.75</v>
      </c>
      <c r="L161" s="307">
        <f t="shared" si="3"/>
        <v>228.44999999999987</v>
      </c>
      <c r="M161" s="109"/>
      <c r="N161" s="109">
        <v>15.23</v>
      </c>
      <c r="O161" s="109">
        <v>15.23</v>
      </c>
      <c r="P161" s="109">
        <v>15.23</v>
      </c>
      <c r="Q161" s="109">
        <v>15.23</v>
      </c>
      <c r="R161" s="109">
        <v>15.23</v>
      </c>
      <c r="S161" s="109">
        <v>15.23</v>
      </c>
      <c r="T161" s="109">
        <v>15.23</v>
      </c>
      <c r="U161" s="109">
        <v>45.69</v>
      </c>
      <c r="V161" s="109"/>
      <c r="W161" s="109"/>
      <c r="X161" s="109"/>
      <c r="Y161" s="109"/>
    </row>
    <row r="162" spans="1:35" s="110" customFormat="1" ht="33" customHeight="1" x14ac:dyDescent="0.25">
      <c r="A162" s="232">
        <v>6</v>
      </c>
      <c r="B162" s="191" t="s">
        <v>262</v>
      </c>
      <c r="C162" s="113" t="s">
        <v>20</v>
      </c>
      <c r="D162" s="106" t="s">
        <v>391</v>
      </c>
      <c r="E162" s="101" t="s">
        <v>261</v>
      </c>
      <c r="F162" s="111" t="s">
        <v>272</v>
      </c>
      <c r="G162" s="111" t="s">
        <v>263</v>
      </c>
      <c r="H162" s="111" t="s">
        <v>58</v>
      </c>
      <c r="I162" s="103" t="s">
        <v>54</v>
      </c>
      <c r="J162" s="104">
        <v>66500000</v>
      </c>
      <c r="K162" s="108">
        <v>6534.01</v>
      </c>
      <c r="L162" s="178">
        <f>K162-M162-N162-O162-P162-Q162-R162-S162-T162-U162-V162-W162-X162-AA162</f>
        <v>1.9326762412674725E-12</v>
      </c>
      <c r="M162" s="109"/>
      <c r="N162" s="109">
        <v>544.49</v>
      </c>
      <c r="O162" s="109">
        <v>544.49</v>
      </c>
      <c r="P162" s="109">
        <v>544.49</v>
      </c>
      <c r="Q162" s="109">
        <v>544.49</v>
      </c>
      <c r="R162" s="109">
        <v>544.49</v>
      </c>
      <c r="S162" s="109">
        <v>544.49</v>
      </c>
      <c r="T162" s="109">
        <v>544.49</v>
      </c>
      <c r="U162" s="109">
        <v>544.49</v>
      </c>
      <c r="V162" s="109">
        <v>544.49</v>
      </c>
      <c r="W162" s="109">
        <v>544.49</v>
      </c>
      <c r="X162" s="109">
        <v>544.49</v>
      </c>
      <c r="Y162" s="109"/>
      <c r="AA162" s="110">
        <v>544.62</v>
      </c>
    </row>
    <row r="163" spans="1:35" s="110" customFormat="1" ht="46.5" customHeight="1" x14ac:dyDescent="0.25">
      <c r="A163" s="232">
        <v>7</v>
      </c>
      <c r="B163" s="191" t="s">
        <v>265</v>
      </c>
      <c r="C163" s="113" t="s">
        <v>20</v>
      </c>
      <c r="D163" s="106" t="s">
        <v>390</v>
      </c>
      <c r="E163" s="101" t="s">
        <v>264</v>
      </c>
      <c r="F163" s="102" t="s">
        <v>268</v>
      </c>
      <c r="G163" s="111" t="s">
        <v>266</v>
      </c>
      <c r="H163" s="111" t="s">
        <v>267</v>
      </c>
      <c r="I163" s="103" t="s">
        <v>118</v>
      </c>
      <c r="J163" s="104">
        <v>30200000</v>
      </c>
      <c r="K163" s="108">
        <v>27750</v>
      </c>
      <c r="L163" s="178">
        <f t="shared" si="3"/>
        <v>0</v>
      </c>
      <c r="M163" s="109"/>
      <c r="N163" s="109"/>
      <c r="O163" s="109"/>
      <c r="P163" s="109"/>
      <c r="Q163" s="109">
        <v>27750</v>
      </c>
      <c r="R163" s="109"/>
      <c r="S163" s="109"/>
      <c r="T163" s="109"/>
      <c r="U163" s="109"/>
      <c r="V163" s="109"/>
      <c r="W163" s="109"/>
      <c r="X163" s="109"/>
      <c r="Y163" s="109"/>
    </row>
    <row r="164" spans="1:35" s="110" customFormat="1" ht="26.25" customHeight="1" x14ac:dyDescent="0.25">
      <c r="A164" s="231">
        <v>8</v>
      </c>
      <c r="B164" s="191" t="s">
        <v>273</v>
      </c>
      <c r="C164" s="113" t="s">
        <v>20</v>
      </c>
      <c r="D164" s="106" t="s">
        <v>389</v>
      </c>
      <c r="E164" s="101" t="s">
        <v>264</v>
      </c>
      <c r="F164" s="111" t="s">
        <v>274</v>
      </c>
      <c r="G164" s="111" t="s">
        <v>266</v>
      </c>
      <c r="H164" s="111" t="s">
        <v>267</v>
      </c>
      <c r="I164" s="103" t="s">
        <v>118</v>
      </c>
      <c r="J164" s="104">
        <v>30200000</v>
      </c>
      <c r="K164" s="108">
        <v>10800</v>
      </c>
      <c r="L164" s="178">
        <f t="shared" si="3"/>
        <v>0</v>
      </c>
      <c r="M164" s="109"/>
      <c r="N164" s="109">
        <v>10800</v>
      </c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</row>
    <row r="165" spans="1:35" s="110" customFormat="1" ht="26.25" customHeight="1" x14ac:dyDescent="0.25">
      <c r="A165" s="232">
        <v>9</v>
      </c>
      <c r="B165" s="191" t="s">
        <v>277</v>
      </c>
      <c r="C165" s="332" t="s">
        <v>20</v>
      </c>
      <c r="D165" s="217" t="s">
        <v>388</v>
      </c>
      <c r="E165" s="334" t="s">
        <v>264</v>
      </c>
      <c r="F165" s="336" t="s">
        <v>275</v>
      </c>
      <c r="G165" s="336" t="s">
        <v>266</v>
      </c>
      <c r="H165" s="336">
        <v>45406</v>
      </c>
      <c r="I165" s="338">
        <v>46843</v>
      </c>
      <c r="J165" s="104">
        <v>30200000</v>
      </c>
      <c r="K165" s="108">
        <v>14700</v>
      </c>
      <c r="L165" s="178">
        <f t="shared" si="3"/>
        <v>0</v>
      </c>
      <c r="M165" s="109"/>
      <c r="N165" s="109"/>
      <c r="O165" s="109"/>
      <c r="P165" s="109"/>
      <c r="Q165" s="109">
        <v>14700</v>
      </c>
      <c r="R165" s="109"/>
      <c r="S165" s="109"/>
      <c r="T165" s="109"/>
      <c r="U165" s="109"/>
      <c r="V165" s="109"/>
      <c r="W165" s="109"/>
      <c r="X165" s="109"/>
      <c r="Y165" s="109"/>
    </row>
    <row r="166" spans="1:35" s="110" customFormat="1" ht="26.25" customHeight="1" x14ac:dyDescent="0.25">
      <c r="A166" s="232">
        <v>10</v>
      </c>
      <c r="B166" s="191" t="s">
        <v>276</v>
      </c>
      <c r="C166" s="333"/>
      <c r="D166" s="217" t="s">
        <v>387</v>
      </c>
      <c r="E166" s="335"/>
      <c r="F166" s="337"/>
      <c r="G166" s="337"/>
      <c r="H166" s="337"/>
      <c r="I166" s="339"/>
      <c r="J166" s="104">
        <v>30100000</v>
      </c>
      <c r="K166" s="108">
        <v>8556</v>
      </c>
      <c r="L166" s="178">
        <f t="shared" si="3"/>
        <v>0</v>
      </c>
      <c r="M166" s="109"/>
      <c r="N166" s="109"/>
      <c r="O166" s="109"/>
      <c r="P166" s="109"/>
      <c r="Q166" s="109">
        <v>8556</v>
      </c>
      <c r="R166" s="109"/>
      <c r="S166" s="109"/>
      <c r="T166" s="109"/>
      <c r="U166" s="109"/>
      <c r="V166" s="109"/>
      <c r="W166" s="109"/>
      <c r="X166" s="109"/>
      <c r="Y166" s="109"/>
    </row>
    <row r="167" spans="1:35" s="110" customFormat="1" ht="26.25" customHeight="1" x14ac:dyDescent="0.25">
      <c r="A167" s="232">
        <v>11</v>
      </c>
      <c r="B167" s="191" t="s">
        <v>47</v>
      </c>
      <c r="C167" s="152" t="s">
        <v>20</v>
      </c>
      <c r="D167" s="153" t="s">
        <v>386</v>
      </c>
      <c r="E167" s="156" t="s">
        <v>278</v>
      </c>
      <c r="F167" s="154" t="s">
        <v>279</v>
      </c>
      <c r="G167" s="154" t="s">
        <v>266</v>
      </c>
      <c r="H167" s="154" t="s">
        <v>280</v>
      </c>
      <c r="I167" s="155" t="s">
        <v>176</v>
      </c>
      <c r="J167" s="104">
        <v>30200000</v>
      </c>
      <c r="K167" s="108">
        <v>1985</v>
      </c>
      <c r="L167" s="178">
        <f t="shared" si="3"/>
        <v>0</v>
      </c>
      <c r="M167" s="109"/>
      <c r="N167" s="109">
        <v>1985</v>
      </c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</row>
    <row r="168" spans="1:35" s="110" customFormat="1" ht="26.25" customHeight="1" x14ac:dyDescent="0.25">
      <c r="A168" s="232">
        <v>12</v>
      </c>
      <c r="B168" s="191" t="s">
        <v>283</v>
      </c>
      <c r="C168" s="152" t="s">
        <v>20</v>
      </c>
      <c r="D168" s="153" t="s">
        <v>385</v>
      </c>
      <c r="E168" s="156" t="s">
        <v>281</v>
      </c>
      <c r="F168" s="154" t="s">
        <v>282</v>
      </c>
      <c r="G168" s="154" t="s">
        <v>266</v>
      </c>
      <c r="H168" s="154" t="s">
        <v>237</v>
      </c>
      <c r="I168" s="155" t="s">
        <v>58</v>
      </c>
      <c r="J168" s="104">
        <v>39100000</v>
      </c>
      <c r="K168" s="108">
        <v>9306</v>
      </c>
      <c r="L168" s="178">
        <f t="shared" si="3"/>
        <v>0</v>
      </c>
      <c r="M168" s="109"/>
      <c r="N168" s="109"/>
      <c r="O168" s="109"/>
      <c r="P168" s="109"/>
      <c r="Q168" s="109">
        <v>9306</v>
      </c>
      <c r="R168" s="109"/>
      <c r="S168" s="109"/>
      <c r="T168" s="109"/>
      <c r="U168" s="109"/>
      <c r="V168" s="109"/>
      <c r="W168" s="109"/>
      <c r="X168" s="109"/>
      <c r="Y168" s="109"/>
    </row>
    <row r="169" spans="1:35" s="110" customFormat="1" ht="26.25" customHeight="1" x14ac:dyDescent="0.25">
      <c r="A169" s="232">
        <v>13</v>
      </c>
      <c r="B169" s="191" t="s">
        <v>285</v>
      </c>
      <c r="C169" s="152" t="s">
        <v>20</v>
      </c>
      <c r="D169" s="153" t="s">
        <v>384</v>
      </c>
      <c r="E169" s="156" t="s">
        <v>281</v>
      </c>
      <c r="F169" s="154" t="s">
        <v>284</v>
      </c>
      <c r="G169" s="154" t="s">
        <v>266</v>
      </c>
      <c r="H169" s="154" t="s">
        <v>237</v>
      </c>
      <c r="I169" s="155" t="s">
        <v>58</v>
      </c>
      <c r="J169" s="104">
        <v>39100000</v>
      </c>
      <c r="K169" s="108">
        <v>515.1</v>
      </c>
      <c r="L169" s="178">
        <f t="shared" si="3"/>
        <v>0</v>
      </c>
      <c r="M169" s="109"/>
      <c r="N169" s="109"/>
      <c r="O169" s="109"/>
      <c r="P169" s="109"/>
      <c r="Q169" s="109"/>
      <c r="R169" s="109">
        <v>515.1</v>
      </c>
      <c r="S169" s="109"/>
      <c r="T169" s="109"/>
      <c r="U169" s="109"/>
      <c r="V169" s="109"/>
      <c r="W169" s="109"/>
      <c r="X169" s="109"/>
      <c r="Y169" s="109"/>
    </row>
    <row r="170" spans="1:35" s="110" customFormat="1" ht="26.25" customHeight="1" x14ac:dyDescent="0.25">
      <c r="A170" s="232">
        <v>14</v>
      </c>
      <c r="B170" s="191" t="s">
        <v>288</v>
      </c>
      <c r="C170" s="152" t="s">
        <v>20</v>
      </c>
      <c r="D170" s="153" t="s">
        <v>383</v>
      </c>
      <c r="E170" s="156" t="s">
        <v>286</v>
      </c>
      <c r="F170" s="154" t="s">
        <v>287</v>
      </c>
      <c r="G170" s="154" t="s">
        <v>266</v>
      </c>
      <c r="H170" s="154" t="s">
        <v>40</v>
      </c>
      <c r="I170" s="155" t="s">
        <v>52</v>
      </c>
      <c r="J170" s="104">
        <v>34300000</v>
      </c>
      <c r="K170" s="108">
        <v>1128</v>
      </c>
      <c r="L170" s="178">
        <f t="shared" si="3"/>
        <v>0</v>
      </c>
      <c r="M170" s="109">
        <v>1128</v>
      </c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</row>
    <row r="171" spans="1:35" s="110" customFormat="1" ht="26.25" customHeight="1" x14ac:dyDescent="0.25">
      <c r="A171" s="105">
        <v>15</v>
      </c>
      <c r="B171" s="191" t="s">
        <v>276</v>
      </c>
      <c r="C171" s="152" t="s">
        <v>20</v>
      </c>
      <c r="D171" s="153" t="s">
        <v>396</v>
      </c>
      <c r="E171" s="156" t="s">
        <v>264</v>
      </c>
      <c r="F171" s="154" t="s">
        <v>397</v>
      </c>
      <c r="G171" s="154" t="s">
        <v>398</v>
      </c>
      <c r="H171" s="154" t="s">
        <v>400</v>
      </c>
      <c r="I171" s="155" t="s">
        <v>399</v>
      </c>
      <c r="J171" s="104">
        <v>30100000</v>
      </c>
      <c r="K171" s="108">
        <v>5820</v>
      </c>
      <c r="L171" s="178">
        <f t="shared" si="3"/>
        <v>0</v>
      </c>
      <c r="M171" s="109"/>
      <c r="N171" s="109"/>
      <c r="O171" s="109"/>
      <c r="P171" s="109"/>
      <c r="Q171" s="109"/>
      <c r="R171" s="109">
        <v>5820</v>
      </c>
      <c r="S171" s="109"/>
      <c r="T171" s="109"/>
      <c r="U171" s="109"/>
      <c r="V171" s="109"/>
      <c r="W171" s="109"/>
      <c r="X171" s="109"/>
      <c r="Y171" s="109"/>
    </row>
    <row r="172" spans="1:35" s="110" customFormat="1" ht="26.25" customHeight="1" x14ac:dyDescent="0.25">
      <c r="A172" s="110">
        <v>16</v>
      </c>
      <c r="B172" s="191" t="s">
        <v>11</v>
      </c>
      <c r="C172" s="152" t="s">
        <v>20</v>
      </c>
      <c r="D172" s="153" t="s">
        <v>382</v>
      </c>
      <c r="E172" s="156" t="s">
        <v>289</v>
      </c>
      <c r="F172" s="154" t="s">
        <v>290</v>
      </c>
      <c r="G172" s="154" t="s">
        <v>291</v>
      </c>
      <c r="H172" s="154" t="s">
        <v>176</v>
      </c>
      <c r="I172" s="155" t="s">
        <v>156</v>
      </c>
      <c r="J172" s="104">
        <v>30100000</v>
      </c>
      <c r="K172" s="108">
        <v>20875</v>
      </c>
      <c r="L172" s="178">
        <f t="shared" si="3"/>
        <v>0</v>
      </c>
      <c r="M172" s="109"/>
      <c r="N172" s="109"/>
      <c r="O172" s="109"/>
      <c r="P172" s="109"/>
      <c r="Q172" s="109">
        <v>1461.25</v>
      </c>
      <c r="R172" s="109">
        <v>7932.5</v>
      </c>
      <c r="S172" s="109">
        <v>11481.25</v>
      </c>
      <c r="T172" s="109"/>
      <c r="U172" s="109"/>
      <c r="V172" s="109"/>
      <c r="W172" s="109"/>
      <c r="X172" s="109"/>
      <c r="Y172" s="109"/>
    </row>
    <row r="173" spans="1:35" s="110" customFormat="1" ht="26.25" customHeight="1" x14ac:dyDescent="0.25">
      <c r="A173" s="105"/>
      <c r="B173" s="191"/>
      <c r="C173" s="113"/>
      <c r="D173" s="106"/>
      <c r="E173" s="114"/>
      <c r="F173" s="111"/>
      <c r="G173" s="111"/>
      <c r="H173" s="111"/>
      <c r="I173" s="112"/>
      <c r="J173" s="107"/>
      <c r="K173" s="108"/>
      <c r="L173" s="178"/>
      <c r="M173" s="109"/>
      <c r="N173" s="109"/>
      <c r="O173" s="109"/>
      <c r="P173" s="109"/>
      <c r="Q173" s="109"/>
      <c r="R173" s="109"/>
      <c r="S173" s="109"/>
      <c r="T173" s="109"/>
      <c r="U173" s="109"/>
      <c r="V173" s="115"/>
      <c r="W173" s="109"/>
      <c r="X173" s="109"/>
      <c r="Y173" s="109"/>
    </row>
    <row r="174" spans="1:35" s="61" customFormat="1" ht="18.75" customHeight="1" x14ac:dyDescent="0.25">
      <c r="A174" s="59"/>
      <c r="B174" s="192"/>
      <c r="C174" s="368" t="s">
        <v>33</v>
      </c>
      <c r="D174" s="368"/>
      <c r="E174" s="368"/>
      <c r="F174" s="368"/>
      <c r="G174" s="368"/>
      <c r="H174" s="368"/>
      <c r="I174" s="368"/>
      <c r="J174" s="368"/>
      <c r="K174" s="368"/>
      <c r="L174" s="368"/>
      <c r="M174" s="368"/>
      <c r="N174" s="368"/>
      <c r="O174" s="368"/>
      <c r="P174" s="368"/>
      <c r="Q174" s="368"/>
      <c r="R174" s="368"/>
      <c r="S174" s="368"/>
      <c r="T174" s="369"/>
      <c r="U174" s="60"/>
      <c r="V174" s="60"/>
      <c r="W174" s="65"/>
      <c r="X174" s="60"/>
      <c r="Y174" s="60"/>
    </row>
    <row r="175" spans="1:35" s="58" customFormat="1" ht="63.75" customHeight="1" x14ac:dyDescent="0.25">
      <c r="A175" s="116"/>
      <c r="B175" s="193" t="s">
        <v>0</v>
      </c>
      <c r="C175" s="121" t="s">
        <v>1</v>
      </c>
      <c r="D175" s="120" t="s">
        <v>35</v>
      </c>
      <c r="E175" s="122" t="s">
        <v>18</v>
      </c>
      <c r="F175" s="151" t="s">
        <v>14</v>
      </c>
      <c r="G175" s="123" t="s">
        <v>15</v>
      </c>
      <c r="H175" s="218" t="s">
        <v>405</v>
      </c>
      <c r="I175" s="219" t="s">
        <v>4</v>
      </c>
      <c r="J175" s="219" t="s">
        <v>9</v>
      </c>
      <c r="K175" s="120" t="s">
        <v>12</v>
      </c>
      <c r="L175" s="120" t="s">
        <v>13</v>
      </c>
      <c r="M175" s="221" t="s">
        <v>39</v>
      </c>
      <c r="N175" s="124" t="s">
        <v>25</v>
      </c>
      <c r="O175" s="124" t="s">
        <v>26</v>
      </c>
      <c r="P175" s="124" t="s">
        <v>27</v>
      </c>
      <c r="Q175" s="124" t="s">
        <v>28</v>
      </c>
      <c r="R175" s="124" t="s">
        <v>29</v>
      </c>
      <c r="S175" s="124" t="s">
        <v>30</v>
      </c>
      <c r="T175" s="124" t="s">
        <v>31</v>
      </c>
      <c r="U175" s="124" t="s">
        <v>23</v>
      </c>
      <c r="V175" s="124" t="s">
        <v>24</v>
      </c>
      <c r="W175" s="124" t="s">
        <v>36</v>
      </c>
      <c r="X175" s="124" t="s">
        <v>37</v>
      </c>
      <c r="Y175" s="124"/>
      <c r="Z175" s="120"/>
      <c r="AA175" s="120" t="s">
        <v>38</v>
      </c>
      <c r="AB175" s="120"/>
      <c r="AC175" s="120"/>
      <c r="AD175" s="120"/>
      <c r="AE175" s="120"/>
      <c r="AF175" s="120"/>
      <c r="AG175" s="120"/>
      <c r="AH175" s="120"/>
      <c r="AI175" s="120"/>
    </row>
    <row r="176" spans="1:35" ht="30" customHeight="1" x14ac:dyDescent="0.25">
      <c r="A176" s="166">
        <v>1</v>
      </c>
      <c r="B176" s="194" t="s">
        <v>295</v>
      </c>
      <c r="C176" s="167" t="s">
        <v>17</v>
      </c>
      <c r="D176" s="167">
        <v>33100000</v>
      </c>
      <c r="E176" s="167" t="s">
        <v>401</v>
      </c>
      <c r="F176" s="168" t="s">
        <v>294</v>
      </c>
      <c r="G176" s="167" t="s">
        <v>296</v>
      </c>
      <c r="H176" s="170" t="s">
        <v>263</v>
      </c>
      <c r="I176" s="170" t="s">
        <v>94</v>
      </c>
      <c r="J176" s="170" t="s">
        <v>118</v>
      </c>
      <c r="K176" s="167">
        <v>302400</v>
      </c>
      <c r="L176" s="167">
        <v>197977.92</v>
      </c>
      <c r="M176" s="222">
        <f>L176-N176-O176-P176-Q176-R176-S176-T176-U176-V176-W176-X176-AA176</f>
        <v>2.9103830456733704E-11</v>
      </c>
      <c r="N176" s="169"/>
      <c r="O176" s="170">
        <v>22979.58</v>
      </c>
      <c r="P176" s="170"/>
      <c r="Q176" s="170">
        <v>174998.34</v>
      </c>
      <c r="R176" s="170"/>
      <c r="S176" s="170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</row>
    <row r="177" spans="1:35" ht="49.5" customHeight="1" x14ac:dyDescent="0.25">
      <c r="A177" s="166">
        <v>2</v>
      </c>
      <c r="B177" s="194" t="s">
        <v>19</v>
      </c>
      <c r="C177" s="167" t="s">
        <v>17</v>
      </c>
      <c r="D177" s="167">
        <v>64100000</v>
      </c>
      <c r="E177" s="167" t="s">
        <v>402</v>
      </c>
      <c r="F177" s="168" t="s">
        <v>292</v>
      </c>
      <c r="G177" s="167" t="s">
        <v>293</v>
      </c>
      <c r="H177" s="170" t="s">
        <v>65</v>
      </c>
      <c r="I177" s="170" t="s">
        <v>58</v>
      </c>
      <c r="J177" s="170" t="s">
        <v>54</v>
      </c>
      <c r="K177" s="167">
        <v>12000</v>
      </c>
      <c r="L177" s="167">
        <v>12000</v>
      </c>
      <c r="M177" s="308">
        <f t="shared" ref="M177:M179" si="4">L177-N177-O177-P177-Q177-R177-S177-T177-U177-V177-W177-X177-AA177</f>
        <v>2655.5000000000009</v>
      </c>
      <c r="N177" s="169">
        <v>515.02</v>
      </c>
      <c r="O177" s="170">
        <v>1615.08</v>
      </c>
      <c r="P177" s="170">
        <v>1082.92</v>
      </c>
      <c r="Q177" s="170">
        <v>646.04</v>
      </c>
      <c r="R177" s="170">
        <v>866.12</v>
      </c>
      <c r="S177" s="170">
        <v>629.48</v>
      </c>
      <c r="T177" s="170">
        <v>742.48</v>
      </c>
      <c r="U177" s="170">
        <v>721.68</v>
      </c>
      <c r="V177" s="170">
        <v>824.36</v>
      </c>
      <c r="W177" s="170">
        <v>412.04</v>
      </c>
      <c r="X177" s="170">
        <v>854.04</v>
      </c>
      <c r="Y177" s="170"/>
      <c r="Z177" s="170"/>
      <c r="AA177" s="170">
        <v>435.24</v>
      </c>
      <c r="AB177" s="170"/>
      <c r="AC177" s="170"/>
      <c r="AD177" s="170"/>
      <c r="AE177" s="170"/>
      <c r="AF177" s="170"/>
      <c r="AG177" s="170"/>
      <c r="AH177" s="170"/>
      <c r="AI177" s="170"/>
    </row>
    <row r="178" spans="1:35" ht="30.75" customHeight="1" x14ac:dyDescent="0.25">
      <c r="A178" s="166">
        <v>3</v>
      </c>
      <c r="B178" s="194" t="s">
        <v>276</v>
      </c>
      <c r="C178" s="167" t="s">
        <v>17</v>
      </c>
      <c r="D178" s="167">
        <v>30100000</v>
      </c>
      <c r="E178" s="167" t="s">
        <v>404</v>
      </c>
      <c r="F178" s="168" t="s">
        <v>48</v>
      </c>
      <c r="G178" s="167" t="s">
        <v>297</v>
      </c>
      <c r="H178" s="170" t="s">
        <v>406</v>
      </c>
      <c r="I178" s="170" t="s">
        <v>242</v>
      </c>
      <c r="J178" s="170" t="s">
        <v>54</v>
      </c>
      <c r="K178" s="167">
        <v>30000</v>
      </c>
      <c r="L178" s="167">
        <v>28360</v>
      </c>
      <c r="M178" s="222">
        <f t="shared" si="4"/>
        <v>0</v>
      </c>
      <c r="N178" s="169"/>
      <c r="O178" s="170">
        <v>5705</v>
      </c>
      <c r="P178" s="170">
        <v>2580</v>
      </c>
      <c r="Q178" s="170">
        <v>6515</v>
      </c>
      <c r="R178" s="170"/>
      <c r="S178" s="170"/>
      <c r="T178" s="170"/>
      <c r="U178" s="170"/>
      <c r="V178" s="170">
        <v>180</v>
      </c>
      <c r="W178" s="170"/>
      <c r="X178" s="170">
        <v>11910</v>
      </c>
      <c r="Y178" s="170"/>
      <c r="Z178" s="170"/>
      <c r="AA178" s="170">
        <v>1470</v>
      </c>
      <c r="AB178" s="170"/>
      <c r="AC178" s="170"/>
      <c r="AD178" s="170"/>
      <c r="AE178" s="170"/>
      <c r="AF178" s="170"/>
      <c r="AG178" s="170"/>
      <c r="AH178" s="170"/>
      <c r="AI178" s="170"/>
    </row>
    <row r="179" spans="1:35" ht="28.5" customHeight="1" x14ac:dyDescent="0.25">
      <c r="A179" s="166">
        <v>4</v>
      </c>
      <c r="B179" s="194" t="s">
        <v>10</v>
      </c>
      <c r="C179" s="167" t="s">
        <v>17</v>
      </c>
      <c r="D179" s="167">
        <v>50100000</v>
      </c>
      <c r="E179" s="167" t="s">
        <v>403</v>
      </c>
      <c r="F179" s="168" t="s">
        <v>298</v>
      </c>
      <c r="G179" s="167" t="s">
        <v>299</v>
      </c>
      <c r="H179" s="170" t="s">
        <v>116</v>
      </c>
      <c r="I179" s="170" t="s">
        <v>58</v>
      </c>
      <c r="J179" s="170" t="s">
        <v>54</v>
      </c>
      <c r="K179" s="167">
        <v>40000</v>
      </c>
      <c r="L179" s="167">
        <v>40000</v>
      </c>
      <c r="M179" s="222">
        <f t="shared" si="4"/>
        <v>27.059999999996762</v>
      </c>
      <c r="N179" s="169"/>
      <c r="O179" s="223">
        <v>3027.92</v>
      </c>
      <c r="P179" s="170">
        <v>2682.64</v>
      </c>
      <c r="Q179" s="170">
        <v>3012.56</v>
      </c>
      <c r="R179" s="170">
        <v>2127.56</v>
      </c>
      <c r="S179" s="170">
        <v>3536.27</v>
      </c>
      <c r="T179" s="170">
        <v>7504.24</v>
      </c>
      <c r="U179" s="170">
        <v>3082.04</v>
      </c>
      <c r="V179" s="170">
        <v>2600.0500000000002</v>
      </c>
      <c r="W179" s="170">
        <v>2823.11</v>
      </c>
      <c r="X179" s="170">
        <v>2052.87</v>
      </c>
      <c r="Y179" s="170"/>
      <c r="Z179" s="170"/>
      <c r="AA179" s="170">
        <v>7523.68</v>
      </c>
      <c r="AB179" s="170"/>
      <c r="AC179" s="170"/>
      <c r="AD179" s="170"/>
      <c r="AE179" s="170"/>
      <c r="AF179" s="170"/>
      <c r="AG179" s="170"/>
      <c r="AH179" s="170"/>
      <c r="AI179" s="170"/>
    </row>
    <row r="180" spans="1:35" ht="15" customHeight="1" x14ac:dyDescent="0.25">
      <c r="L180" s="220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</row>
    <row r="181" spans="1:35" ht="15" customHeight="1" x14ac:dyDescent="0.25">
      <c r="L181" s="220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1:35" ht="15" customHeight="1" x14ac:dyDescent="0.25">
      <c r="L182" s="220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1:35" ht="15" customHeight="1" x14ac:dyDescent="0.25">
      <c r="L183" s="220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1:35" ht="15" customHeight="1" x14ac:dyDescent="0.25">
      <c r="L184" s="220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1:35" s="10" customFormat="1" ht="15" customHeight="1" x14ac:dyDescent="0.25">
      <c r="A185" s="245"/>
      <c r="B185" s="246"/>
      <c r="C185" s="247"/>
      <c r="D185" s="247"/>
      <c r="E185" s="248"/>
      <c r="F185" s="249"/>
      <c r="J185" s="250"/>
      <c r="K185" s="251"/>
      <c r="L185" s="252"/>
      <c r="M185" s="251"/>
      <c r="N185" s="251"/>
    </row>
    <row r="186" spans="1:35" s="10" customFormat="1" ht="15" customHeight="1" x14ac:dyDescent="0.25">
      <c r="A186" s="245"/>
      <c r="B186" s="246"/>
      <c r="C186" s="247"/>
      <c r="D186" s="247"/>
      <c r="E186" s="248"/>
      <c r="F186" s="249"/>
      <c r="J186" s="250"/>
      <c r="K186" s="251"/>
      <c r="L186" s="252"/>
      <c r="M186" s="251"/>
      <c r="N186" s="251"/>
    </row>
    <row r="187" spans="1:35" s="10" customFormat="1" ht="15" customHeight="1" x14ac:dyDescent="0.25">
      <c r="A187" s="245"/>
      <c r="B187" s="246"/>
      <c r="C187" s="247"/>
      <c r="D187" s="247"/>
      <c r="E187" s="248"/>
      <c r="F187" s="249"/>
      <c r="J187" s="250"/>
      <c r="K187" s="251"/>
      <c r="L187" s="252"/>
      <c r="M187" s="251"/>
      <c r="N187" s="251"/>
    </row>
    <row r="188" spans="1:35" s="10" customFormat="1" ht="15" customHeight="1" x14ac:dyDescent="0.25">
      <c r="A188" s="245"/>
      <c r="B188" s="246"/>
      <c r="C188" s="247"/>
      <c r="D188" s="247"/>
      <c r="E188" s="248"/>
      <c r="F188" s="249"/>
      <c r="J188" s="250"/>
      <c r="K188" s="251"/>
      <c r="L188" s="252"/>
      <c r="M188" s="251"/>
      <c r="N188" s="251"/>
    </row>
    <row r="189" spans="1:35" s="10" customFormat="1" ht="15" customHeight="1" x14ac:dyDescent="0.25">
      <c r="A189" s="245"/>
      <c r="B189" s="246"/>
      <c r="C189" s="247"/>
      <c r="D189" s="247"/>
      <c r="E189" s="248"/>
      <c r="F189" s="249"/>
      <c r="J189" s="250"/>
      <c r="K189" s="251"/>
      <c r="L189" s="252"/>
      <c r="M189" s="251"/>
      <c r="N189" s="251"/>
    </row>
    <row r="190" spans="1:35" s="10" customFormat="1" ht="15" customHeight="1" x14ac:dyDescent="0.25">
      <c r="A190" s="245"/>
      <c r="B190" s="246"/>
      <c r="C190" s="247"/>
      <c r="D190" s="247"/>
      <c r="E190" s="248"/>
      <c r="F190" s="249"/>
      <c r="J190" s="250"/>
      <c r="K190" s="251"/>
      <c r="L190" s="252"/>
      <c r="M190" s="251"/>
      <c r="N190" s="251"/>
    </row>
    <row r="191" spans="1:35" s="10" customFormat="1" ht="15" customHeight="1" x14ac:dyDescent="0.25">
      <c r="A191" s="245"/>
      <c r="B191" s="246"/>
      <c r="C191" s="247"/>
      <c r="D191" s="247"/>
      <c r="E191" s="248"/>
      <c r="F191" s="249"/>
      <c r="J191" s="250"/>
      <c r="K191" s="251"/>
      <c r="L191" s="252"/>
      <c r="M191" s="251"/>
      <c r="N191" s="251"/>
    </row>
    <row r="192" spans="1:35" s="10" customFormat="1" ht="15" customHeight="1" x14ac:dyDescent="0.25">
      <c r="A192" s="245"/>
      <c r="B192" s="246"/>
      <c r="C192" s="247"/>
      <c r="D192" s="247"/>
      <c r="E192" s="248"/>
      <c r="F192" s="249"/>
      <c r="J192" s="250"/>
      <c r="K192" s="251"/>
      <c r="L192" s="252"/>
      <c r="M192" s="251"/>
      <c r="N192" s="251"/>
    </row>
    <row r="193" spans="1:14" s="10" customFormat="1" ht="15" customHeight="1" x14ac:dyDescent="0.25">
      <c r="A193" s="245"/>
      <c r="B193" s="246"/>
      <c r="C193" s="247"/>
      <c r="D193" s="247"/>
      <c r="E193" s="248"/>
      <c r="F193" s="249"/>
      <c r="J193" s="250"/>
      <c r="K193" s="251"/>
      <c r="L193" s="252"/>
      <c r="M193" s="251"/>
      <c r="N193" s="251"/>
    </row>
    <row r="194" spans="1:14" s="10" customFormat="1" ht="15" customHeight="1" x14ac:dyDescent="0.25">
      <c r="A194" s="245"/>
      <c r="B194" s="246"/>
      <c r="C194" s="247"/>
      <c r="D194" s="247"/>
      <c r="E194" s="248"/>
      <c r="F194" s="249"/>
      <c r="J194" s="250"/>
      <c r="K194" s="251"/>
      <c r="L194" s="252"/>
      <c r="M194" s="251"/>
      <c r="N194" s="251"/>
    </row>
    <row r="195" spans="1:14" s="10" customFormat="1" ht="15" customHeight="1" x14ac:dyDescent="0.25">
      <c r="A195" s="245"/>
      <c r="B195" s="246"/>
      <c r="C195" s="247"/>
      <c r="D195" s="247"/>
      <c r="E195" s="248"/>
      <c r="F195" s="249"/>
      <c r="J195" s="250"/>
      <c r="K195" s="251"/>
      <c r="L195" s="252"/>
      <c r="M195" s="251"/>
      <c r="N195" s="251"/>
    </row>
    <row r="196" spans="1:14" s="10" customFormat="1" ht="15" customHeight="1" x14ac:dyDescent="0.25">
      <c r="A196" s="245"/>
      <c r="B196" s="246"/>
      <c r="C196" s="247"/>
      <c r="D196" s="247"/>
      <c r="E196" s="248"/>
      <c r="F196" s="249"/>
      <c r="J196" s="250"/>
      <c r="K196" s="251"/>
      <c r="L196" s="252"/>
      <c r="M196" s="251"/>
      <c r="N196" s="251"/>
    </row>
    <row r="197" spans="1:14" s="10" customFormat="1" ht="15" customHeight="1" x14ac:dyDescent="0.25">
      <c r="A197" s="245"/>
      <c r="B197" s="246"/>
      <c r="C197" s="247"/>
      <c r="D197" s="247"/>
      <c r="E197" s="248"/>
      <c r="F197" s="249"/>
      <c r="J197" s="250"/>
      <c r="K197" s="251"/>
      <c r="L197" s="252"/>
      <c r="M197" s="251"/>
      <c r="N197" s="251"/>
    </row>
    <row r="198" spans="1:14" s="10" customFormat="1" ht="15" customHeight="1" x14ac:dyDescent="0.25">
      <c r="A198" s="245"/>
      <c r="B198" s="246"/>
      <c r="C198" s="247"/>
      <c r="D198" s="247"/>
      <c r="E198" s="248"/>
      <c r="F198" s="249"/>
      <c r="J198" s="250"/>
      <c r="K198" s="251"/>
      <c r="L198" s="252"/>
      <c r="M198" s="251"/>
      <c r="N198" s="251"/>
    </row>
    <row r="199" spans="1:14" s="10" customFormat="1" ht="15" customHeight="1" x14ac:dyDescent="0.25">
      <c r="A199" s="245"/>
      <c r="B199" s="246"/>
      <c r="C199" s="247"/>
      <c r="D199" s="247"/>
      <c r="E199" s="248"/>
      <c r="F199" s="249"/>
      <c r="J199" s="250"/>
      <c r="K199" s="251"/>
      <c r="L199" s="252"/>
      <c r="M199" s="251"/>
      <c r="N199" s="251"/>
    </row>
    <row r="200" spans="1:14" s="10" customFormat="1" ht="15" customHeight="1" x14ac:dyDescent="0.25">
      <c r="A200" s="245"/>
      <c r="B200" s="246"/>
      <c r="C200" s="247"/>
      <c r="D200" s="247"/>
      <c r="E200" s="248"/>
      <c r="F200" s="249"/>
      <c r="J200" s="250"/>
      <c r="K200" s="251"/>
      <c r="L200" s="252"/>
      <c r="M200" s="251"/>
      <c r="N200" s="251"/>
    </row>
    <row r="201" spans="1:14" s="10" customFormat="1" ht="15" customHeight="1" x14ac:dyDescent="0.25">
      <c r="A201" s="245"/>
      <c r="B201" s="246"/>
      <c r="C201" s="247"/>
      <c r="D201" s="247"/>
      <c r="E201" s="248"/>
      <c r="F201" s="249"/>
      <c r="J201" s="250"/>
      <c r="K201" s="251"/>
      <c r="L201" s="252"/>
      <c r="M201" s="251"/>
      <c r="N201" s="251"/>
    </row>
    <row r="202" spans="1:14" s="10" customFormat="1" ht="15" customHeight="1" x14ac:dyDescent="0.25">
      <c r="A202" s="245"/>
      <c r="B202" s="246"/>
      <c r="C202" s="247"/>
      <c r="D202" s="247"/>
      <c r="E202" s="248"/>
      <c r="F202" s="249"/>
      <c r="J202" s="250"/>
      <c r="K202" s="251"/>
      <c r="L202" s="252"/>
      <c r="M202" s="251"/>
      <c r="N202" s="251"/>
    </row>
    <row r="203" spans="1:14" s="10" customFormat="1" ht="15" customHeight="1" x14ac:dyDescent="0.25">
      <c r="A203" s="245"/>
      <c r="B203" s="246"/>
      <c r="C203" s="247"/>
      <c r="D203" s="247"/>
      <c r="E203" s="248"/>
      <c r="F203" s="249"/>
      <c r="J203" s="250"/>
      <c r="K203" s="251"/>
      <c r="L203" s="252"/>
      <c r="M203" s="251"/>
      <c r="N203" s="251"/>
    </row>
    <row r="204" spans="1:14" s="10" customFormat="1" ht="15" customHeight="1" x14ac:dyDescent="0.25">
      <c r="A204" s="245"/>
      <c r="B204" s="246"/>
      <c r="C204" s="247"/>
      <c r="D204" s="247"/>
      <c r="E204" s="248"/>
      <c r="F204" s="249"/>
      <c r="J204" s="250"/>
      <c r="K204" s="251"/>
      <c r="L204" s="252"/>
      <c r="M204" s="251"/>
      <c r="N204" s="251"/>
    </row>
    <row r="205" spans="1:14" s="10" customFormat="1" ht="15" customHeight="1" x14ac:dyDescent="0.25">
      <c r="A205" s="245"/>
      <c r="B205" s="246"/>
      <c r="C205" s="247"/>
      <c r="D205" s="247"/>
      <c r="E205" s="248"/>
      <c r="F205" s="249"/>
      <c r="J205" s="250"/>
      <c r="K205" s="251"/>
      <c r="L205" s="252"/>
      <c r="M205" s="251"/>
      <c r="N205" s="251"/>
    </row>
    <row r="206" spans="1:14" s="10" customFormat="1" ht="15" customHeight="1" x14ac:dyDescent="0.25">
      <c r="A206" s="245"/>
      <c r="B206" s="246"/>
      <c r="C206" s="247"/>
      <c r="D206" s="247"/>
      <c r="E206" s="248"/>
      <c r="F206" s="249"/>
      <c r="J206" s="250"/>
      <c r="K206" s="251"/>
      <c r="L206" s="252"/>
      <c r="M206" s="251"/>
      <c r="N206" s="251"/>
    </row>
    <row r="207" spans="1:14" s="10" customFormat="1" ht="15" customHeight="1" x14ac:dyDescent="0.25">
      <c r="A207" s="245"/>
      <c r="B207" s="246"/>
      <c r="C207" s="247"/>
      <c r="D207" s="247"/>
      <c r="E207" s="248"/>
      <c r="F207" s="249"/>
      <c r="J207" s="250"/>
      <c r="K207" s="251"/>
      <c r="L207" s="252"/>
      <c r="M207" s="251"/>
      <c r="N207" s="251"/>
    </row>
    <row r="208" spans="1:14" s="10" customFormat="1" ht="15" customHeight="1" x14ac:dyDescent="0.25">
      <c r="A208" s="245"/>
      <c r="B208" s="246"/>
      <c r="C208" s="247"/>
      <c r="D208" s="247"/>
      <c r="E208" s="248"/>
      <c r="F208" s="249"/>
      <c r="J208" s="250"/>
      <c r="K208" s="251"/>
      <c r="L208" s="252"/>
      <c r="M208" s="251"/>
      <c r="N208" s="251"/>
    </row>
    <row r="209" spans="1:14" s="10" customFormat="1" ht="15" customHeight="1" x14ac:dyDescent="0.25">
      <c r="A209" s="245"/>
      <c r="B209" s="246"/>
      <c r="C209" s="247"/>
      <c r="D209" s="247"/>
      <c r="E209" s="248"/>
      <c r="F209" s="249"/>
      <c r="J209" s="250"/>
      <c r="K209" s="251"/>
      <c r="L209" s="252"/>
      <c r="M209" s="251"/>
      <c r="N209" s="251"/>
    </row>
    <row r="210" spans="1:14" s="10" customFormat="1" ht="15" customHeight="1" x14ac:dyDescent="0.25">
      <c r="A210" s="245"/>
      <c r="B210" s="246"/>
      <c r="C210" s="247"/>
      <c r="D210" s="247"/>
      <c r="E210" s="248"/>
      <c r="F210" s="249"/>
      <c r="J210" s="250"/>
      <c r="K210" s="251"/>
      <c r="L210" s="252"/>
      <c r="M210" s="251"/>
      <c r="N210" s="251"/>
    </row>
    <row r="211" spans="1:14" s="10" customFormat="1" ht="15" customHeight="1" x14ac:dyDescent="0.25">
      <c r="A211" s="245"/>
      <c r="B211" s="246"/>
      <c r="C211" s="247"/>
      <c r="D211" s="247"/>
      <c r="E211" s="248"/>
      <c r="F211" s="249"/>
      <c r="J211" s="250"/>
      <c r="K211" s="251"/>
      <c r="L211" s="252"/>
      <c r="M211" s="251"/>
      <c r="N211" s="251"/>
    </row>
    <row r="212" spans="1:14" s="10" customFormat="1" ht="15" customHeight="1" x14ac:dyDescent="0.25">
      <c r="A212" s="245"/>
      <c r="B212" s="246"/>
      <c r="C212" s="247"/>
      <c r="D212" s="247"/>
      <c r="E212" s="248"/>
      <c r="F212" s="249"/>
      <c r="J212" s="250"/>
      <c r="K212" s="251"/>
      <c r="L212" s="252"/>
      <c r="M212" s="251"/>
      <c r="N212" s="251"/>
    </row>
    <row r="213" spans="1:14" s="10" customFormat="1" ht="15" customHeight="1" x14ac:dyDescent="0.25">
      <c r="A213" s="245"/>
      <c r="B213" s="246"/>
      <c r="C213" s="247"/>
      <c r="D213" s="247"/>
      <c r="E213" s="248"/>
      <c r="F213" s="249"/>
      <c r="J213" s="250"/>
      <c r="K213" s="251"/>
      <c r="L213" s="252"/>
      <c r="M213" s="251"/>
      <c r="N213" s="251"/>
    </row>
    <row r="214" spans="1:14" s="10" customFormat="1" ht="15" customHeight="1" x14ac:dyDescent="0.25">
      <c r="A214" s="245"/>
      <c r="B214" s="246"/>
      <c r="C214" s="247"/>
      <c r="D214" s="247"/>
      <c r="E214" s="248"/>
      <c r="F214" s="249"/>
      <c r="J214" s="250"/>
      <c r="K214" s="251"/>
      <c r="L214" s="252"/>
      <c r="M214" s="251"/>
      <c r="N214" s="251"/>
    </row>
    <row r="215" spans="1:14" s="10" customFormat="1" ht="15" customHeight="1" x14ac:dyDescent="0.25">
      <c r="A215" s="245"/>
      <c r="B215" s="246"/>
      <c r="C215" s="247"/>
      <c r="D215" s="247"/>
      <c r="E215" s="248"/>
      <c r="F215" s="249"/>
      <c r="J215" s="250"/>
      <c r="K215" s="251"/>
      <c r="L215" s="252"/>
      <c r="M215" s="251"/>
      <c r="N215" s="251"/>
    </row>
    <row r="216" spans="1:14" s="10" customFormat="1" ht="15" customHeight="1" x14ac:dyDescent="0.25">
      <c r="A216" s="245"/>
      <c r="B216" s="246"/>
      <c r="C216" s="247"/>
      <c r="D216" s="247"/>
      <c r="E216" s="248"/>
      <c r="F216" s="249"/>
      <c r="J216" s="250"/>
      <c r="K216" s="251"/>
      <c r="L216" s="252"/>
      <c r="M216" s="251"/>
      <c r="N216" s="251"/>
    </row>
    <row r="217" spans="1:14" s="10" customFormat="1" ht="15" customHeight="1" x14ac:dyDescent="0.25">
      <c r="A217" s="245"/>
      <c r="B217" s="246"/>
      <c r="C217" s="247"/>
      <c r="D217" s="247"/>
      <c r="E217" s="248"/>
      <c r="F217" s="249"/>
      <c r="J217" s="250"/>
      <c r="K217" s="251"/>
      <c r="L217" s="252"/>
      <c r="M217" s="251"/>
      <c r="N217" s="251"/>
    </row>
    <row r="218" spans="1:14" s="10" customFormat="1" ht="15" customHeight="1" x14ac:dyDescent="0.25">
      <c r="A218" s="245"/>
      <c r="B218" s="246"/>
      <c r="C218" s="247"/>
      <c r="D218" s="247"/>
      <c r="E218" s="248"/>
      <c r="F218" s="249"/>
      <c r="J218" s="250"/>
      <c r="K218" s="251"/>
      <c r="L218" s="252"/>
      <c r="M218" s="251"/>
      <c r="N218" s="251"/>
    </row>
    <row r="219" spans="1:14" s="10" customFormat="1" ht="15" customHeight="1" x14ac:dyDescent="0.25">
      <c r="A219" s="245"/>
      <c r="B219" s="246"/>
      <c r="C219" s="247"/>
      <c r="D219" s="247"/>
      <c r="E219" s="248"/>
      <c r="F219" s="249"/>
      <c r="J219" s="250"/>
      <c r="K219" s="251"/>
      <c r="L219" s="252"/>
      <c r="M219" s="251"/>
      <c r="N219" s="251"/>
    </row>
    <row r="220" spans="1:14" s="10" customFormat="1" ht="15" customHeight="1" x14ac:dyDescent="0.25">
      <c r="A220" s="245"/>
      <c r="B220" s="246"/>
      <c r="C220" s="247"/>
      <c r="D220" s="247"/>
      <c r="E220" s="248"/>
      <c r="F220" s="249"/>
      <c r="J220" s="250"/>
      <c r="K220" s="251"/>
      <c r="L220" s="252"/>
      <c r="M220" s="251"/>
      <c r="N220" s="251"/>
    </row>
    <row r="221" spans="1:14" s="10" customFormat="1" ht="15" customHeight="1" x14ac:dyDescent="0.25">
      <c r="A221" s="245"/>
      <c r="B221" s="246"/>
      <c r="C221" s="247"/>
      <c r="D221" s="247"/>
      <c r="E221" s="248"/>
      <c r="F221" s="249"/>
      <c r="J221" s="250"/>
      <c r="K221" s="251"/>
      <c r="L221" s="252"/>
      <c r="M221" s="251"/>
      <c r="N221" s="251"/>
    </row>
    <row r="222" spans="1:14" s="10" customFormat="1" ht="15" customHeight="1" x14ac:dyDescent="0.25">
      <c r="A222" s="245"/>
      <c r="B222" s="246"/>
      <c r="C222" s="247"/>
      <c r="D222" s="247"/>
      <c r="E222" s="248"/>
      <c r="F222" s="249"/>
      <c r="J222" s="250"/>
      <c r="K222" s="251"/>
      <c r="L222" s="252"/>
      <c r="M222" s="251"/>
      <c r="N222" s="251"/>
    </row>
    <row r="223" spans="1:14" s="10" customFormat="1" ht="15" customHeight="1" x14ac:dyDescent="0.25">
      <c r="A223" s="245"/>
      <c r="B223" s="246"/>
      <c r="C223" s="247"/>
      <c r="D223" s="247"/>
      <c r="E223" s="248"/>
      <c r="F223" s="249"/>
      <c r="J223" s="250"/>
      <c r="K223" s="251"/>
      <c r="L223" s="252"/>
      <c r="M223" s="251"/>
      <c r="N223" s="251"/>
    </row>
    <row r="224" spans="1:14" s="10" customFormat="1" ht="15" customHeight="1" x14ac:dyDescent="0.25">
      <c r="A224" s="245"/>
      <c r="B224" s="246"/>
      <c r="C224" s="247"/>
      <c r="D224" s="247"/>
      <c r="E224" s="248"/>
      <c r="F224" s="249"/>
      <c r="J224" s="250"/>
      <c r="K224" s="251"/>
      <c r="L224" s="252"/>
      <c r="M224" s="251"/>
      <c r="N224" s="251"/>
    </row>
    <row r="225" spans="1:14" s="10" customFormat="1" ht="15" customHeight="1" x14ac:dyDescent="0.25">
      <c r="A225" s="245"/>
      <c r="B225" s="246"/>
      <c r="C225" s="247"/>
      <c r="D225" s="247"/>
      <c r="E225" s="248"/>
      <c r="F225" s="249"/>
      <c r="J225" s="250"/>
      <c r="K225" s="251"/>
      <c r="L225" s="252"/>
      <c r="M225" s="251"/>
      <c r="N225" s="251"/>
    </row>
    <row r="226" spans="1:14" s="10" customFormat="1" ht="15" customHeight="1" x14ac:dyDescent="0.25">
      <c r="A226" s="245"/>
      <c r="B226" s="246"/>
      <c r="C226" s="247"/>
      <c r="D226" s="247"/>
      <c r="E226" s="248"/>
      <c r="F226" s="249"/>
      <c r="J226" s="250"/>
      <c r="K226" s="251"/>
      <c r="L226" s="252"/>
      <c r="M226" s="251"/>
      <c r="N226" s="251"/>
    </row>
    <row r="227" spans="1:14" s="10" customFormat="1" ht="15" customHeight="1" x14ac:dyDescent="0.25">
      <c r="A227" s="245"/>
      <c r="B227" s="246"/>
      <c r="C227" s="247"/>
      <c r="D227" s="247"/>
      <c r="E227" s="248"/>
      <c r="F227" s="249"/>
      <c r="J227" s="250"/>
      <c r="K227" s="251"/>
      <c r="L227" s="252"/>
      <c r="M227" s="251"/>
      <c r="N227" s="251"/>
    </row>
    <row r="228" spans="1:14" s="10" customFormat="1" ht="15" customHeight="1" x14ac:dyDescent="0.25">
      <c r="A228" s="245"/>
      <c r="B228" s="246"/>
      <c r="C228" s="247"/>
      <c r="D228" s="247"/>
      <c r="E228" s="248"/>
      <c r="F228" s="249"/>
      <c r="J228" s="250"/>
      <c r="K228" s="251"/>
      <c r="L228" s="252"/>
      <c r="M228" s="251"/>
      <c r="N228" s="251"/>
    </row>
    <row r="229" spans="1:14" s="10" customFormat="1" ht="15" customHeight="1" x14ac:dyDescent="0.25">
      <c r="A229" s="245"/>
      <c r="B229" s="246"/>
      <c r="C229" s="247"/>
      <c r="D229" s="247"/>
      <c r="E229" s="248"/>
      <c r="F229" s="249"/>
      <c r="J229" s="250"/>
      <c r="K229" s="251"/>
      <c r="L229" s="252"/>
      <c r="M229" s="251"/>
      <c r="N229" s="251"/>
    </row>
    <row r="230" spans="1:14" s="10" customFormat="1" ht="15" customHeight="1" x14ac:dyDescent="0.25">
      <c r="A230" s="245"/>
      <c r="B230" s="246"/>
      <c r="C230" s="247"/>
      <c r="D230" s="247"/>
      <c r="E230" s="248"/>
      <c r="F230" s="249"/>
      <c r="J230" s="250"/>
      <c r="K230" s="251"/>
      <c r="L230" s="252"/>
      <c r="M230" s="251"/>
      <c r="N230" s="251"/>
    </row>
    <row r="231" spans="1:14" s="10" customFormat="1" ht="15" customHeight="1" x14ac:dyDescent="0.25">
      <c r="A231" s="245"/>
      <c r="B231" s="246"/>
      <c r="C231" s="247"/>
      <c r="D231" s="247"/>
      <c r="E231" s="248"/>
      <c r="F231" s="249"/>
      <c r="J231" s="250"/>
      <c r="K231" s="251"/>
      <c r="L231" s="252"/>
      <c r="M231" s="251"/>
      <c r="N231" s="251"/>
    </row>
    <row r="232" spans="1:14" s="10" customFormat="1" ht="15" customHeight="1" x14ac:dyDescent="0.25">
      <c r="A232" s="245"/>
      <c r="B232" s="246"/>
      <c r="C232" s="247"/>
      <c r="D232" s="247"/>
      <c r="E232" s="248"/>
      <c r="F232" s="249"/>
      <c r="J232" s="250"/>
      <c r="K232" s="251"/>
      <c r="L232" s="252"/>
      <c r="M232" s="251"/>
      <c r="N232" s="251"/>
    </row>
    <row r="233" spans="1:14" s="10" customFormat="1" ht="15" customHeight="1" x14ac:dyDescent="0.25">
      <c r="A233" s="245"/>
      <c r="B233" s="246"/>
      <c r="C233" s="247"/>
      <c r="D233" s="247"/>
      <c r="E233" s="248"/>
      <c r="F233" s="249"/>
      <c r="J233" s="250"/>
      <c r="K233" s="251"/>
      <c r="L233" s="252"/>
      <c r="M233" s="251"/>
      <c r="N233" s="251"/>
    </row>
    <row r="234" spans="1:14" s="10" customFormat="1" ht="15" customHeight="1" x14ac:dyDescent="0.25">
      <c r="A234" s="245"/>
      <c r="B234" s="246"/>
      <c r="C234" s="247"/>
      <c r="D234" s="247"/>
      <c r="E234" s="248"/>
      <c r="F234" s="249"/>
      <c r="J234" s="250"/>
      <c r="K234" s="251"/>
      <c r="L234" s="252"/>
      <c r="M234" s="251"/>
      <c r="N234" s="251"/>
    </row>
    <row r="235" spans="1:14" s="10" customFormat="1" ht="15" customHeight="1" x14ac:dyDescent="0.25">
      <c r="A235" s="245"/>
      <c r="B235" s="246"/>
      <c r="C235" s="247"/>
      <c r="D235" s="247"/>
      <c r="E235" s="248"/>
      <c r="F235" s="249"/>
      <c r="J235" s="250"/>
      <c r="K235" s="251"/>
      <c r="L235" s="252"/>
      <c r="M235" s="251"/>
      <c r="N235" s="251"/>
    </row>
    <row r="236" spans="1:14" s="10" customFormat="1" ht="15" customHeight="1" x14ac:dyDescent="0.25">
      <c r="A236" s="245"/>
      <c r="B236" s="246"/>
      <c r="C236" s="247"/>
      <c r="D236" s="247"/>
      <c r="E236" s="248"/>
      <c r="F236" s="249"/>
      <c r="J236" s="250"/>
      <c r="K236" s="251"/>
      <c r="L236" s="252"/>
      <c r="M236" s="251"/>
      <c r="N236" s="251"/>
    </row>
    <row r="237" spans="1:14" s="10" customFormat="1" ht="15" customHeight="1" x14ac:dyDescent="0.25">
      <c r="A237" s="245"/>
      <c r="B237" s="246"/>
      <c r="C237" s="247"/>
      <c r="D237" s="247"/>
      <c r="E237" s="248"/>
      <c r="F237" s="249"/>
      <c r="J237" s="250"/>
      <c r="K237" s="251"/>
      <c r="L237" s="252"/>
      <c r="M237" s="251"/>
      <c r="N237" s="251"/>
    </row>
    <row r="238" spans="1:14" s="10" customFormat="1" ht="15" customHeight="1" x14ac:dyDescent="0.25">
      <c r="A238" s="245"/>
      <c r="B238" s="246"/>
      <c r="C238" s="247"/>
      <c r="D238" s="247"/>
      <c r="E238" s="248"/>
      <c r="F238" s="249"/>
      <c r="J238" s="250"/>
      <c r="K238" s="251"/>
      <c r="L238" s="252"/>
      <c r="M238" s="251"/>
      <c r="N238" s="251"/>
    </row>
    <row r="239" spans="1:14" s="10" customFormat="1" ht="15" customHeight="1" x14ac:dyDescent="0.25">
      <c r="A239" s="245"/>
      <c r="B239" s="246"/>
      <c r="C239" s="247"/>
      <c r="D239" s="247"/>
      <c r="E239" s="248"/>
      <c r="F239" s="249"/>
      <c r="J239" s="250"/>
      <c r="K239" s="251"/>
      <c r="L239" s="252"/>
      <c r="M239" s="251"/>
      <c r="N239" s="251"/>
    </row>
    <row r="240" spans="1:14" s="10" customFormat="1" ht="15" customHeight="1" x14ac:dyDescent="0.25">
      <c r="A240" s="245"/>
      <c r="B240" s="246"/>
      <c r="C240" s="247"/>
      <c r="D240" s="247"/>
      <c r="E240" s="248"/>
      <c r="F240" s="249"/>
      <c r="J240" s="250"/>
      <c r="K240" s="251"/>
      <c r="L240" s="252"/>
      <c r="M240" s="251"/>
      <c r="N240" s="251"/>
    </row>
    <row r="241" spans="1:14" s="10" customFormat="1" ht="15" customHeight="1" x14ac:dyDescent="0.25">
      <c r="A241" s="245"/>
      <c r="B241" s="246"/>
      <c r="C241" s="247"/>
      <c r="D241" s="247"/>
      <c r="E241" s="248"/>
      <c r="F241" s="249"/>
      <c r="J241" s="250"/>
      <c r="K241" s="251"/>
      <c r="L241" s="252"/>
      <c r="M241" s="251"/>
      <c r="N241" s="251"/>
    </row>
    <row r="242" spans="1:14" s="10" customFormat="1" ht="15" customHeight="1" x14ac:dyDescent="0.25">
      <c r="A242" s="245"/>
      <c r="B242" s="246"/>
      <c r="C242" s="247"/>
      <c r="D242" s="247"/>
      <c r="E242" s="248"/>
      <c r="F242" s="249"/>
      <c r="J242" s="250"/>
      <c r="K242" s="251"/>
      <c r="L242" s="252"/>
      <c r="M242" s="251"/>
      <c r="N242" s="251"/>
    </row>
    <row r="243" spans="1:14" s="10" customFormat="1" ht="15" customHeight="1" x14ac:dyDescent="0.25">
      <c r="A243" s="245"/>
      <c r="B243" s="246"/>
      <c r="C243" s="247"/>
      <c r="D243" s="247"/>
      <c r="E243" s="248"/>
      <c r="F243" s="249"/>
      <c r="J243" s="250"/>
      <c r="K243" s="251"/>
      <c r="L243" s="252"/>
      <c r="M243" s="251"/>
      <c r="N243" s="251"/>
    </row>
    <row r="244" spans="1:14" s="10" customFormat="1" ht="15" customHeight="1" x14ac:dyDescent="0.25">
      <c r="A244" s="245"/>
      <c r="B244" s="246"/>
      <c r="C244" s="247"/>
      <c r="D244" s="247"/>
      <c r="E244" s="248"/>
      <c r="F244" s="249"/>
      <c r="J244" s="250"/>
      <c r="K244" s="251"/>
      <c r="L244" s="252"/>
      <c r="M244" s="251"/>
      <c r="N244" s="251"/>
    </row>
    <row r="245" spans="1:14" s="10" customFormat="1" ht="15" customHeight="1" x14ac:dyDescent="0.25">
      <c r="A245" s="245"/>
      <c r="B245" s="246"/>
      <c r="C245" s="247"/>
      <c r="D245" s="247"/>
      <c r="E245" s="248"/>
      <c r="F245" s="249"/>
      <c r="J245" s="250"/>
      <c r="K245" s="251"/>
      <c r="L245" s="252"/>
      <c r="M245" s="251"/>
      <c r="N245" s="251"/>
    </row>
    <row r="246" spans="1:14" s="10" customFormat="1" ht="15" customHeight="1" x14ac:dyDescent="0.25">
      <c r="A246" s="245"/>
      <c r="B246" s="246"/>
      <c r="C246" s="247"/>
      <c r="D246" s="247"/>
      <c r="E246" s="248"/>
      <c r="F246" s="249"/>
      <c r="J246" s="250"/>
      <c r="K246" s="251"/>
      <c r="L246" s="252"/>
      <c r="M246" s="251"/>
      <c r="N246" s="251"/>
    </row>
    <row r="247" spans="1:14" s="10" customFormat="1" ht="15" customHeight="1" x14ac:dyDescent="0.25">
      <c r="A247" s="245"/>
      <c r="B247" s="246"/>
      <c r="C247" s="247"/>
      <c r="D247" s="247"/>
      <c r="E247" s="248"/>
      <c r="F247" s="249"/>
      <c r="J247" s="250"/>
      <c r="K247" s="251"/>
      <c r="L247" s="252"/>
      <c r="M247" s="251"/>
      <c r="N247" s="251"/>
    </row>
    <row r="248" spans="1:14" s="10" customFormat="1" ht="15" customHeight="1" x14ac:dyDescent="0.25">
      <c r="A248" s="245"/>
      <c r="B248" s="246"/>
      <c r="C248" s="247"/>
      <c r="D248" s="247"/>
      <c r="E248" s="248"/>
      <c r="F248" s="249"/>
      <c r="J248" s="250"/>
      <c r="K248" s="251"/>
      <c r="L248" s="252"/>
      <c r="M248" s="251"/>
      <c r="N248" s="251"/>
    </row>
    <row r="249" spans="1:14" s="10" customFormat="1" ht="15" customHeight="1" x14ac:dyDescent="0.25">
      <c r="A249" s="245"/>
      <c r="B249" s="246"/>
      <c r="C249" s="247"/>
      <c r="D249" s="247"/>
      <c r="E249" s="248"/>
      <c r="F249" s="249"/>
      <c r="J249" s="250"/>
      <c r="K249" s="251"/>
      <c r="L249" s="252"/>
      <c r="M249" s="251"/>
      <c r="N249" s="251"/>
    </row>
    <row r="250" spans="1:14" s="10" customFormat="1" ht="15" customHeight="1" x14ac:dyDescent="0.25">
      <c r="A250" s="245"/>
      <c r="B250" s="246"/>
      <c r="C250" s="247"/>
      <c r="D250" s="247"/>
      <c r="E250" s="248"/>
      <c r="F250" s="249"/>
      <c r="J250" s="250"/>
      <c r="K250" s="251"/>
      <c r="L250" s="252"/>
      <c r="M250" s="251"/>
      <c r="N250" s="251"/>
    </row>
    <row r="251" spans="1:14" s="10" customFormat="1" ht="15" customHeight="1" x14ac:dyDescent="0.25">
      <c r="A251" s="245"/>
      <c r="B251" s="246"/>
      <c r="C251" s="247"/>
      <c r="D251" s="247"/>
      <c r="E251" s="248"/>
      <c r="F251" s="249"/>
      <c r="J251" s="250"/>
      <c r="K251" s="251"/>
      <c r="L251" s="252"/>
      <c r="M251" s="251"/>
      <c r="N251" s="251"/>
    </row>
    <row r="252" spans="1:14" s="10" customFormat="1" ht="15" customHeight="1" x14ac:dyDescent="0.25">
      <c r="A252" s="245"/>
      <c r="B252" s="246"/>
      <c r="C252" s="247"/>
      <c r="D252" s="247"/>
      <c r="E252" s="248"/>
      <c r="F252" s="249"/>
      <c r="J252" s="250"/>
      <c r="K252" s="251"/>
      <c r="L252" s="252"/>
      <c r="M252" s="251"/>
      <c r="N252" s="251"/>
    </row>
    <row r="253" spans="1:14" s="10" customFormat="1" ht="15" customHeight="1" x14ac:dyDescent="0.25">
      <c r="A253" s="245"/>
      <c r="B253" s="246"/>
      <c r="C253" s="247"/>
      <c r="D253" s="247"/>
      <c r="E253" s="248"/>
      <c r="F253" s="249"/>
      <c r="J253" s="250"/>
      <c r="K253" s="251"/>
      <c r="L253" s="252"/>
      <c r="M253" s="251"/>
      <c r="N253" s="251"/>
    </row>
    <row r="254" spans="1:14" s="10" customFormat="1" ht="15" customHeight="1" x14ac:dyDescent="0.25">
      <c r="A254" s="245"/>
      <c r="B254" s="246"/>
      <c r="C254" s="247"/>
      <c r="D254" s="247"/>
      <c r="E254" s="248"/>
      <c r="F254" s="249"/>
      <c r="J254" s="250"/>
      <c r="K254" s="251"/>
      <c r="L254" s="252"/>
      <c r="M254" s="251"/>
      <c r="N254" s="251"/>
    </row>
    <row r="255" spans="1:14" s="10" customFormat="1" ht="15" customHeight="1" x14ac:dyDescent="0.25">
      <c r="A255" s="245"/>
      <c r="B255" s="246"/>
      <c r="C255" s="247"/>
      <c r="D255" s="247"/>
      <c r="E255" s="248"/>
      <c r="F255" s="249"/>
      <c r="J255" s="250"/>
      <c r="K255" s="251"/>
      <c r="L255" s="252"/>
      <c r="M255" s="251"/>
      <c r="N255" s="251"/>
    </row>
    <row r="256" spans="1:14" s="10" customFormat="1" ht="15" customHeight="1" x14ac:dyDescent="0.25">
      <c r="A256" s="245"/>
      <c r="B256" s="246"/>
      <c r="C256" s="247"/>
      <c r="D256" s="247"/>
      <c r="E256" s="248"/>
      <c r="F256" s="249"/>
      <c r="J256" s="250"/>
      <c r="K256" s="251"/>
      <c r="L256" s="252"/>
      <c r="M256" s="251"/>
      <c r="N256" s="251"/>
    </row>
    <row r="257" spans="1:14" s="10" customFormat="1" ht="15" customHeight="1" x14ac:dyDescent="0.25">
      <c r="A257" s="245"/>
      <c r="B257" s="246"/>
      <c r="C257" s="247"/>
      <c r="D257" s="247"/>
      <c r="E257" s="248"/>
      <c r="F257" s="249"/>
      <c r="J257" s="250"/>
      <c r="K257" s="251"/>
      <c r="L257" s="252"/>
      <c r="M257" s="251"/>
      <c r="N257" s="251"/>
    </row>
    <row r="258" spans="1:14" s="10" customFormat="1" ht="15" customHeight="1" x14ac:dyDescent="0.25">
      <c r="A258" s="245"/>
      <c r="B258" s="246"/>
      <c r="C258" s="247"/>
      <c r="D258" s="247"/>
      <c r="E258" s="248"/>
      <c r="F258" s="249"/>
      <c r="J258" s="250"/>
      <c r="K258" s="251"/>
      <c r="L258" s="252"/>
      <c r="M258" s="251"/>
      <c r="N258" s="251"/>
    </row>
    <row r="259" spans="1:14" s="10" customFormat="1" ht="15" customHeight="1" x14ac:dyDescent="0.25">
      <c r="A259" s="245"/>
      <c r="B259" s="246"/>
      <c r="C259" s="247"/>
      <c r="D259" s="247"/>
      <c r="E259" s="248"/>
      <c r="F259" s="249"/>
      <c r="J259" s="250"/>
      <c r="K259" s="251"/>
      <c r="L259" s="252"/>
      <c r="M259" s="251"/>
      <c r="N259" s="251"/>
    </row>
    <row r="260" spans="1:14" s="10" customFormat="1" ht="15" customHeight="1" x14ac:dyDescent="0.25">
      <c r="A260" s="245"/>
      <c r="B260" s="246"/>
      <c r="C260" s="247"/>
      <c r="D260" s="247"/>
      <c r="E260" s="248"/>
      <c r="F260" s="249"/>
      <c r="J260" s="250"/>
      <c r="K260" s="251"/>
      <c r="L260" s="252"/>
      <c r="M260" s="251"/>
      <c r="N260" s="251"/>
    </row>
    <row r="261" spans="1:14" s="10" customFormat="1" ht="15" customHeight="1" x14ac:dyDescent="0.25">
      <c r="A261" s="245"/>
      <c r="B261" s="246"/>
      <c r="C261" s="247"/>
      <c r="D261" s="247"/>
      <c r="E261" s="248"/>
      <c r="F261" s="249"/>
      <c r="J261" s="250"/>
      <c r="K261" s="251"/>
      <c r="L261" s="252"/>
      <c r="M261" s="251"/>
      <c r="N261" s="251"/>
    </row>
    <row r="262" spans="1:14" s="10" customFormat="1" ht="15" customHeight="1" x14ac:dyDescent="0.25">
      <c r="A262" s="245"/>
      <c r="B262" s="246"/>
      <c r="C262" s="247"/>
      <c r="D262" s="247"/>
      <c r="E262" s="248"/>
      <c r="F262" s="249"/>
      <c r="J262" s="250"/>
      <c r="K262" s="251"/>
      <c r="L262" s="252"/>
      <c r="M262" s="251"/>
      <c r="N262" s="251"/>
    </row>
    <row r="263" spans="1:14" s="10" customFormat="1" ht="15" customHeight="1" x14ac:dyDescent="0.25">
      <c r="A263" s="245"/>
      <c r="B263" s="246"/>
      <c r="C263" s="247"/>
      <c r="D263" s="247"/>
      <c r="E263" s="248"/>
      <c r="F263" s="249"/>
      <c r="J263" s="250"/>
      <c r="K263" s="251"/>
      <c r="L263" s="252"/>
      <c r="M263" s="251"/>
      <c r="N263" s="251"/>
    </row>
    <row r="264" spans="1:14" s="10" customFormat="1" ht="15" customHeight="1" x14ac:dyDescent="0.25">
      <c r="A264" s="245"/>
      <c r="B264" s="246"/>
      <c r="C264" s="247"/>
      <c r="D264" s="247"/>
      <c r="E264" s="248"/>
      <c r="F264" s="249"/>
      <c r="J264" s="250"/>
      <c r="K264" s="251"/>
      <c r="L264" s="252"/>
      <c r="M264" s="251"/>
      <c r="N264" s="251"/>
    </row>
    <row r="265" spans="1:14" s="10" customFormat="1" ht="15" customHeight="1" x14ac:dyDescent="0.25">
      <c r="A265" s="245"/>
      <c r="B265" s="246"/>
      <c r="C265" s="247"/>
      <c r="D265" s="247"/>
      <c r="E265" s="248"/>
      <c r="F265" s="249"/>
      <c r="J265" s="250"/>
      <c r="K265" s="251"/>
      <c r="L265" s="252"/>
      <c r="M265" s="251"/>
      <c r="N265" s="251"/>
    </row>
    <row r="266" spans="1:14" s="10" customFormat="1" ht="15" customHeight="1" x14ac:dyDescent="0.25">
      <c r="A266" s="245"/>
      <c r="B266" s="246"/>
      <c r="C266" s="247"/>
      <c r="D266" s="247"/>
      <c r="E266" s="248"/>
      <c r="F266" s="249"/>
      <c r="J266" s="250"/>
      <c r="K266" s="251"/>
      <c r="L266" s="252"/>
      <c r="M266" s="251"/>
      <c r="N266" s="251"/>
    </row>
    <row r="267" spans="1:14" s="10" customFormat="1" ht="15" customHeight="1" x14ac:dyDescent="0.25">
      <c r="A267" s="245"/>
      <c r="B267" s="246"/>
      <c r="C267" s="247"/>
      <c r="D267" s="247"/>
      <c r="E267" s="248"/>
      <c r="F267" s="249"/>
      <c r="J267" s="250"/>
      <c r="K267" s="251"/>
      <c r="L267" s="252"/>
      <c r="M267" s="251"/>
      <c r="N267" s="251"/>
    </row>
    <row r="268" spans="1:14" s="10" customFormat="1" ht="15" customHeight="1" x14ac:dyDescent="0.25">
      <c r="A268" s="245"/>
      <c r="B268" s="246"/>
      <c r="C268" s="247"/>
      <c r="D268" s="247"/>
      <c r="E268" s="248"/>
      <c r="F268" s="249"/>
      <c r="J268" s="250"/>
      <c r="K268" s="251"/>
      <c r="L268" s="252"/>
      <c r="M268" s="251"/>
      <c r="N268" s="251"/>
    </row>
    <row r="269" spans="1:14" s="10" customFormat="1" ht="15" customHeight="1" x14ac:dyDescent="0.25">
      <c r="A269" s="245"/>
      <c r="B269" s="246"/>
      <c r="C269" s="247"/>
      <c r="D269" s="247"/>
      <c r="E269" s="248"/>
      <c r="F269" s="249"/>
      <c r="J269" s="250"/>
      <c r="K269" s="251"/>
      <c r="L269" s="252"/>
      <c r="M269" s="251"/>
      <c r="N269" s="251"/>
    </row>
    <row r="270" spans="1:14" s="10" customFormat="1" ht="15" customHeight="1" x14ac:dyDescent="0.25">
      <c r="A270" s="245"/>
      <c r="B270" s="246"/>
      <c r="C270" s="247"/>
      <c r="D270" s="247"/>
      <c r="E270" s="248"/>
      <c r="F270" s="249"/>
      <c r="J270" s="250"/>
      <c r="K270" s="251"/>
      <c r="L270" s="252"/>
      <c r="M270" s="251"/>
      <c r="N270" s="251"/>
    </row>
    <row r="271" spans="1:14" s="10" customFormat="1" ht="15" customHeight="1" x14ac:dyDescent="0.25">
      <c r="A271" s="245"/>
      <c r="B271" s="246"/>
      <c r="C271" s="247"/>
      <c r="D271" s="247"/>
      <c r="E271" s="248"/>
      <c r="F271" s="249"/>
      <c r="J271" s="250"/>
      <c r="K271" s="251"/>
      <c r="L271" s="252"/>
      <c r="M271" s="251"/>
      <c r="N271" s="251"/>
    </row>
    <row r="272" spans="1:14" s="10" customFormat="1" ht="15" customHeight="1" x14ac:dyDescent="0.25">
      <c r="A272" s="245"/>
      <c r="B272" s="246"/>
      <c r="C272" s="247"/>
      <c r="D272" s="247"/>
      <c r="E272" s="248"/>
      <c r="F272" s="249"/>
      <c r="J272" s="250"/>
      <c r="K272" s="251"/>
      <c r="L272" s="252"/>
      <c r="M272" s="251"/>
      <c r="N272" s="251"/>
    </row>
    <row r="273" spans="1:14" s="10" customFormat="1" ht="15" customHeight="1" x14ac:dyDescent="0.25">
      <c r="A273" s="245"/>
      <c r="B273" s="246"/>
      <c r="C273" s="247"/>
      <c r="D273" s="247"/>
      <c r="E273" s="248"/>
      <c r="F273" s="249"/>
      <c r="J273" s="250"/>
      <c r="K273" s="251"/>
      <c r="L273" s="252"/>
      <c r="M273" s="251"/>
      <c r="N273" s="251"/>
    </row>
    <row r="274" spans="1:14" s="10" customFormat="1" ht="15" customHeight="1" x14ac:dyDescent="0.25">
      <c r="A274" s="245"/>
      <c r="B274" s="246"/>
      <c r="C274" s="247"/>
      <c r="D274" s="247"/>
      <c r="E274" s="248"/>
      <c r="F274" s="249"/>
      <c r="J274" s="250"/>
      <c r="K274" s="251"/>
      <c r="L274" s="252"/>
      <c r="M274" s="251"/>
      <c r="N274" s="251"/>
    </row>
    <row r="275" spans="1:14" s="10" customFormat="1" ht="15" customHeight="1" x14ac:dyDescent="0.25">
      <c r="A275" s="245"/>
      <c r="B275" s="246"/>
      <c r="C275" s="247"/>
      <c r="D275" s="247"/>
      <c r="E275" s="248"/>
      <c r="F275" s="249"/>
      <c r="J275" s="250"/>
      <c r="K275" s="251"/>
      <c r="L275" s="252"/>
      <c r="M275" s="251"/>
      <c r="N275" s="251"/>
    </row>
    <row r="276" spans="1:14" s="10" customFormat="1" ht="15" customHeight="1" x14ac:dyDescent="0.25">
      <c r="A276" s="245"/>
      <c r="B276" s="246"/>
      <c r="C276" s="247"/>
      <c r="D276" s="247"/>
      <c r="E276" s="248"/>
      <c r="F276" s="249"/>
      <c r="J276" s="250"/>
      <c r="K276" s="251"/>
      <c r="L276" s="252"/>
      <c r="M276" s="251"/>
      <c r="N276" s="251"/>
    </row>
    <row r="277" spans="1:14" s="10" customFormat="1" ht="15" customHeight="1" x14ac:dyDescent="0.25">
      <c r="A277" s="245"/>
      <c r="B277" s="246"/>
      <c r="C277" s="247"/>
      <c r="D277" s="247"/>
      <c r="E277" s="248"/>
      <c r="F277" s="249"/>
      <c r="J277" s="250"/>
      <c r="K277" s="251"/>
      <c r="L277" s="252"/>
      <c r="M277" s="251"/>
      <c r="N277" s="251"/>
    </row>
    <row r="278" spans="1:14" s="10" customFormat="1" ht="15" customHeight="1" x14ac:dyDescent="0.25">
      <c r="A278" s="245"/>
      <c r="B278" s="246"/>
      <c r="C278" s="247"/>
      <c r="D278" s="247"/>
      <c r="E278" s="248"/>
      <c r="F278" s="249"/>
      <c r="J278" s="250"/>
      <c r="K278" s="251"/>
      <c r="L278" s="252"/>
      <c r="M278" s="251"/>
      <c r="N278" s="251"/>
    </row>
    <row r="279" spans="1:14" s="10" customFormat="1" ht="15" customHeight="1" x14ac:dyDescent="0.25">
      <c r="A279" s="245"/>
      <c r="B279" s="246"/>
      <c r="C279" s="247"/>
      <c r="D279" s="247"/>
      <c r="E279" s="248"/>
      <c r="F279" s="249"/>
      <c r="J279" s="250"/>
      <c r="K279" s="251"/>
      <c r="L279" s="252"/>
      <c r="M279" s="251"/>
      <c r="N279" s="251"/>
    </row>
    <row r="280" spans="1:14" s="10" customFormat="1" ht="15" customHeight="1" x14ac:dyDescent="0.25">
      <c r="A280" s="245"/>
      <c r="B280" s="246"/>
      <c r="C280" s="247"/>
      <c r="D280" s="247"/>
      <c r="E280" s="248"/>
      <c r="F280" s="249"/>
      <c r="J280" s="250"/>
      <c r="K280" s="251"/>
      <c r="L280" s="252"/>
      <c r="M280" s="251"/>
      <c r="N280" s="251"/>
    </row>
    <row r="281" spans="1:14" s="10" customFormat="1" ht="15" customHeight="1" x14ac:dyDescent="0.25">
      <c r="A281" s="245"/>
      <c r="B281" s="246"/>
      <c r="C281" s="247"/>
      <c r="D281" s="247"/>
      <c r="E281" s="248"/>
      <c r="F281" s="249"/>
      <c r="J281" s="250"/>
      <c r="K281" s="251"/>
      <c r="L281" s="252"/>
      <c r="M281" s="251"/>
      <c r="N281" s="251"/>
    </row>
    <row r="282" spans="1:14" s="10" customFormat="1" ht="15" customHeight="1" x14ac:dyDescent="0.25">
      <c r="A282" s="245"/>
      <c r="B282" s="246"/>
      <c r="C282" s="247"/>
      <c r="D282" s="247"/>
      <c r="E282" s="248"/>
      <c r="F282" s="249"/>
      <c r="J282" s="250"/>
      <c r="K282" s="251"/>
      <c r="L282" s="252"/>
      <c r="M282" s="251"/>
      <c r="N282" s="251"/>
    </row>
    <row r="283" spans="1:14" s="10" customFormat="1" ht="15" customHeight="1" x14ac:dyDescent="0.25">
      <c r="A283" s="245"/>
      <c r="B283" s="246"/>
      <c r="C283" s="247"/>
      <c r="D283" s="247"/>
      <c r="E283" s="248"/>
      <c r="F283" s="249"/>
      <c r="J283" s="250"/>
      <c r="K283" s="251"/>
      <c r="L283" s="252"/>
      <c r="M283" s="251"/>
      <c r="N283" s="251"/>
    </row>
    <row r="284" spans="1:14" s="10" customFormat="1" ht="15" customHeight="1" x14ac:dyDescent="0.25">
      <c r="A284" s="245"/>
      <c r="B284" s="246"/>
      <c r="C284" s="247"/>
      <c r="D284" s="247"/>
      <c r="E284" s="248"/>
      <c r="F284" s="249"/>
      <c r="J284" s="250"/>
      <c r="K284" s="251"/>
      <c r="L284" s="252"/>
      <c r="M284" s="251"/>
      <c r="N284" s="251"/>
    </row>
    <row r="285" spans="1:14" s="10" customFormat="1" ht="15" customHeight="1" x14ac:dyDescent="0.25">
      <c r="A285" s="245"/>
      <c r="B285" s="246"/>
      <c r="C285" s="247"/>
      <c r="D285" s="247"/>
      <c r="E285" s="248"/>
      <c r="F285" s="249"/>
      <c r="J285" s="250"/>
      <c r="K285" s="251"/>
      <c r="L285" s="252"/>
      <c r="M285" s="251"/>
      <c r="N285" s="251"/>
    </row>
    <row r="286" spans="1:14" s="10" customFormat="1" ht="15" customHeight="1" x14ac:dyDescent="0.25">
      <c r="A286" s="245"/>
      <c r="B286" s="246"/>
      <c r="C286" s="247"/>
      <c r="D286" s="247"/>
      <c r="E286" s="248"/>
      <c r="F286" s="249"/>
      <c r="J286" s="250"/>
      <c r="K286" s="251"/>
      <c r="L286" s="252"/>
      <c r="M286" s="251"/>
      <c r="N286" s="251"/>
    </row>
    <row r="287" spans="1:14" s="10" customFormat="1" ht="15" customHeight="1" x14ac:dyDescent="0.25">
      <c r="A287" s="245"/>
      <c r="B287" s="246"/>
      <c r="C287" s="247"/>
      <c r="D287" s="247"/>
      <c r="E287" s="248"/>
      <c r="F287" s="249"/>
      <c r="J287" s="250"/>
      <c r="K287" s="251"/>
      <c r="L287" s="252"/>
      <c r="M287" s="251"/>
      <c r="N287" s="251"/>
    </row>
    <row r="288" spans="1:14" s="10" customFormat="1" ht="15" customHeight="1" x14ac:dyDescent="0.25">
      <c r="A288" s="245"/>
      <c r="B288" s="246"/>
      <c r="C288" s="247"/>
      <c r="D288" s="247"/>
      <c r="E288" s="248"/>
      <c r="F288" s="249"/>
      <c r="J288" s="250"/>
      <c r="K288" s="251"/>
      <c r="L288" s="252"/>
      <c r="M288" s="251"/>
      <c r="N288" s="251"/>
    </row>
    <row r="289" spans="1:14" s="10" customFormat="1" ht="15" customHeight="1" x14ac:dyDescent="0.25">
      <c r="A289" s="245"/>
      <c r="B289" s="246"/>
      <c r="C289" s="247"/>
      <c r="D289" s="247"/>
      <c r="E289" s="248"/>
      <c r="F289" s="249"/>
      <c r="J289" s="250"/>
      <c r="K289" s="251"/>
      <c r="L289" s="252"/>
      <c r="M289" s="251"/>
      <c r="N289" s="251"/>
    </row>
    <row r="290" spans="1:14" s="10" customFormat="1" ht="15" customHeight="1" x14ac:dyDescent="0.25">
      <c r="A290" s="245"/>
      <c r="B290" s="246"/>
      <c r="C290" s="247"/>
      <c r="D290" s="247"/>
      <c r="E290" s="248"/>
      <c r="F290" s="249"/>
      <c r="J290" s="250"/>
      <c r="K290" s="251"/>
      <c r="L290" s="252"/>
      <c r="M290" s="251"/>
      <c r="N290" s="251"/>
    </row>
    <row r="291" spans="1:14" s="10" customFormat="1" ht="15" customHeight="1" x14ac:dyDescent="0.25">
      <c r="A291" s="245"/>
      <c r="B291" s="246"/>
      <c r="C291" s="247"/>
      <c r="D291" s="247"/>
      <c r="E291" s="248"/>
      <c r="F291" s="249"/>
      <c r="J291" s="250"/>
      <c r="K291" s="251"/>
      <c r="L291" s="252"/>
      <c r="M291" s="251"/>
      <c r="N291" s="251"/>
    </row>
    <row r="292" spans="1:14" s="10" customFormat="1" ht="15" customHeight="1" x14ac:dyDescent="0.25">
      <c r="A292" s="245"/>
      <c r="B292" s="246"/>
      <c r="C292" s="247"/>
      <c r="D292" s="247"/>
      <c r="E292" s="248"/>
      <c r="F292" s="249"/>
      <c r="J292" s="250"/>
      <c r="K292" s="251"/>
      <c r="L292" s="252"/>
      <c r="M292" s="251"/>
      <c r="N292" s="251"/>
    </row>
    <row r="293" spans="1:14" s="10" customFormat="1" ht="15" customHeight="1" x14ac:dyDescent="0.25">
      <c r="A293" s="245"/>
      <c r="B293" s="246"/>
      <c r="C293" s="247"/>
      <c r="D293" s="247"/>
      <c r="E293" s="248"/>
      <c r="F293" s="249"/>
      <c r="J293" s="250"/>
      <c r="K293" s="251"/>
      <c r="L293" s="252"/>
      <c r="M293" s="251"/>
      <c r="N293" s="251"/>
    </row>
    <row r="294" spans="1:14" s="10" customFormat="1" ht="15" customHeight="1" x14ac:dyDescent="0.25">
      <c r="A294" s="245"/>
      <c r="B294" s="246"/>
      <c r="C294" s="247"/>
      <c r="D294" s="247"/>
      <c r="E294" s="248"/>
      <c r="F294" s="249"/>
      <c r="J294" s="250"/>
      <c r="K294" s="251"/>
      <c r="L294" s="252"/>
      <c r="M294" s="251"/>
      <c r="N294" s="251"/>
    </row>
    <row r="295" spans="1:14" s="10" customFormat="1" ht="15" customHeight="1" x14ac:dyDescent="0.25">
      <c r="A295" s="245"/>
      <c r="B295" s="246"/>
      <c r="C295" s="247"/>
      <c r="D295" s="247"/>
      <c r="E295" s="248"/>
      <c r="F295" s="249"/>
      <c r="J295" s="250"/>
      <c r="K295" s="251"/>
      <c r="L295" s="252"/>
      <c r="M295" s="251"/>
      <c r="N295" s="251"/>
    </row>
    <row r="296" spans="1:14" s="10" customFormat="1" ht="15" customHeight="1" x14ac:dyDescent="0.25">
      <c r="A296" s="245"/>
      <c r="B296" s="246"/>
      <c r="C296" s="247"/>
      <c r="D296" s="247"/>
      <c r="E296" s="248"/>
      <c r="F296" s="249"/>
      <c r="J296" s="250"/>
      <c r="K296" s="251"/>
      <c r="L296" s="252"/>
      <c r="M296" s="251"/>
      <c r="N296" s="251"/>
    </row>
    <row r="297" spans="1:14" s="10" customFormat="1" ht="15" customHeight="1" x14ac:dyDescent="0.25">
      <c r="A297" s="245"/>
      <c r="B297" s="246"/>
      <c r="C297" s="247"/>
      <c r="D297" s="247"/>
      <c r="E297" s="248"/>
      <c r="F297" s="249"/>
      <c r="J297" s="250"/>
      <c r="K297" s="251"/>
      <c r="L297" s="252"/>
      <c r="M297" s="251"/>
      <c r="N297" s="251"/>
    </row>
    <row r="298" spans="1:14" s="10" customFormat="1" ht="15" customHeight="1" x14ac:dyDescent="0.25">
      <c r="A298" s="245"/>
      <c r="B298" s="246"/>
      <c r="C298" s="247"/>
      <c r="D298" s="247"/>
      <c r="E298" s="248"/>
      <c r="F298" s="249"/>
      <c r="J298" s="250"/>
      <c r="K298" s="251"/>
      <c r="L298" s="252"/>
      <c r="M298" s="251"/>
      <c r="N298" s="251"/>
    </row>
    <row r="299" spans="1:14" s="10" customFormat="1" ht="15" customHeight="1" x14ac:dyDescent="0.25">
      <c r="A299" s="245"/>
      <c r="B299" s="246"/>
      <c r="C299" s="247"/>
      <c r="D299" s="247"/>
      <c r="E299" s="248"/>
      <c r="F299" s="249"/>
      <c r="J299" s="250"/>
      <c r="K299" s="251"/>
      <c r="L299" s="252"/>
      <c r="M299" s="251"/>
      <c r="N299" s="251"/>
    </row>
    <row r="300" spans="1:14" s="10" customFormat="1" ht="15" customHeight="1" x14ac:dyDescent="0.25">
      <c r="A300" s="245"/>
      <c r="B300" s="246"/>
      <c r="C300" s="247"/>
      <c r="D300" s="247"/>
      <c r="E300" s="248"/>
      <c r="F300" s="249"/>
      <c r="J300" s="250"/>
      <c r="K300" s="251"/>
      <c r="L300" s="252"/>
      <c r="M300" s="251"/>
      <c r="N300" s="251"/>
    </row>
    <row r="301" spans="1:14" s="10" customFormat="1" ht="15" customHeight="1" x14ac:dyDescent="0.25">
      <c r="A301" s="245"/>
      <c r="B301" s="246"/>
      <c r="C301" s="247"/>
      <c r="D301" s="247"/>
      <c r="E301" s="248"/>
      <c r="F301" s="249"/>
      <c r="J301" s="250"/>
      <c r="K301" s="251"/>
      <c r="L301" s="252"/>
      <c r="M301" s="251"/>
      <c r="N301" s="251"/>
    </row>
    <row r="302" spans="1:14" s="10" customFormat="1" ht="15" customHeight="1" x14ac:dyDescent="0.25">
      <c r="A302" s="245"/>
      <c r="B302" s="246"/>
      <c r="C302" s="247"/>
      <c r="D302" s="247"/>
      <c r="E302" s="248"/>
      <c r="F302" s="249"/>
      <c r="J302" s="250"/>
      <c r="K302" s="251"/>
      <c r="L302" s="252"/>
      <c r="M302" s="251"/>
      <c r="N302" s="251"/>
    </row>
    <row r="303" spans="1:14" s="10" customFormat="1" ht="15" customHeight="1" x14ac:dyDescent="0.25">
      <c r="A303" s="245"/>
      <c r="B303" s="246"/>
      <c r="C303" s="247"/>
      <c r="D303" s="247"/>
      <c r="E303" s="248"/>
      <c r="F303" s="249"/>
      <c r="J303" s="250"/>
      <c r="K303" s="251"/>
      <c r="L303" s="252"/>
      <c r="M303" s="251"/>
      <c r="N303" s="251"/>
    </row>
    <row r="304" spans="1:14" s="10" customFormat="1" ht="15" customHeight="1" x14ac:dyDescent="0.25">
      <c r="A304" s="245"/>
      <c r="B304" s="246"/>
      <c r="C304" s="247"/>
      <c r="D304" s="247"/>
      <c r="E304" s="248"/>
      <c r="F304" s="249"/>
      <c r="J304" s="250"/>
      <c r="K304" s="251"/>
      <c r="L304" s="252"/>
      <c r="M304" s="251"/>
      <c r="N304" s="251"/>
    </row>
    <row r="305" spans="1:14" s="10" customFormat="1" ht="15" customHeight="1" x14ac:dyDescent="0.25">
      <c r="A305" s="245"/>
      <c r="B305" s="246"/>
      <c r="C305" s="247"/>
      <c r="D305" s="247"/>
      <c r="E305" s="248"/>
      <c r="F305" s="249"/>
      <c r="J305" s="250"/>
      <c r="K305" s="251"/>
      <c r="L305" s="252"/>
      <c r="M305" s="251"/>
      <c r="N305" s="251"/>
    </row>
    <row r="306" spans="1:14" s="10" customFormat="1" ht="15" customHeight="1" x14ac:dyDescent="0.25">
      <c r="A306" s="245"/>
      <c r="B306" s="246"/>
      <c r="C306" s="247"/>
      <c r="D306" s="247"/>
      <c r="E306" s="248"/>
      <c r="F306" s="249"/>
      <c r="J306" s="250"/>
      <c r="K306" s="251"/>
      <c r="L306" s="252"/>
      <c r="M306" s="251"/>
      <c r="N306" s="251"/>
    </row>
    <row r="307" spans="1:14" s="10" customFormat="1" ht="15" customHeight="1" x14ac:dyDescent="0.25">
      <c r="A307" s="245"/>
      <c r="B307" s="246"/>
      <c r="C307" s="247"/>
      <c r="D307" s="247"/>
      <c r="E307" s="248"/>
      <c r="F307" s="249"/>
      <c r="J307" s="250"/>
      <c r="K307" s="251"/>
      <c r="L307" s="252"/>
      <c r="M307" s="251"/>
      <c r="N307" s="251"/>
    </row>
    <row r="308" spans="1:14" s="10" customFormat="1" ht="15" customHeight="1" x14ac:dyDescent="0.25">
      <c r="A308" s="245"/>
      <c r="B308" s="246"/>
      <c r="C308" s="247"/>
      <c r="D308" s="247"/>
      <c r="E308" s="248"/>
      <c r="F308" s="249"/>
      <c r="J308" s="250"/>
      <c r="K308" s="251"/>
      <c r="L308" s="252"/>
      <c r="M308" s="251"/>
      <c r="N308" s="251"/>
    </row>
    <row r="309" spans="1:14" s="10" customFormat="1" ht="15" customHeight="1" x14ac:dyDescent="0.25">
      <c r="A309" s="245"/>
      <c r="B309" s="246"/>
      <c r="C309" s="247"/>
      <c r="D309" s="247"/>
      <c r="E309" s="248"/>
      <c r="F309" s="249"/>
      <c r="J309" s="250"/>
      <c r="K309" s="251"/>
      <c r="L309" s="252"/>
      <c r="M309" s="251"/>
      <c r="N309" s="251"/>
    </row>
    <row r="310" spans="1:14" s="10" customFormat="1" ht="15" customHeight="1" x14ac:dyDescent="0.25">
      <c r="A310" s="245"/>
      <c r="B310" s="246"/>
      <c r="C310" s="247"/>
      <c r="D310" s="247"/>
      <c r="E310" s="248"/>
      <c r="F310" s="249"/>
      <c r="J310" s="250"/>
      <c r="K310" s="251"/>
      <c r="L310" s="252"/>
      <c r="M310" s="251"/>
      <c r="N310" s="251"/>
    </row>
    <row r="311" spans="1:14" s="10" customFormat="1" ht="15" customHeight="1" x14ac:dyDescent="0.25">
      <c r="A311" s="245"/>
      <c r="B311" s="246"/>
      <c r="C311" s="247"/>
      <c r="D311" s="247"/>
      <c r="E311" s="248"/>
      <c r="F311" s="249"/>
      <c r="J311" s="250"/>
      <c r="K311" s="251"/>
      <c r="L311" s="252"/>
      <c r="M311" s="251"/>
      <c r="N311" s="251"/>
    </row>
    <row r="312" spans="1:14" s="10" customFormat="1" ht="15" customHeight="1" x14ac:dyDescent="0.25">
      <c r="A312" s="245"/>
      <c r="B312" s="246"/>
      <c r="C312" s="247"/>
      <c r="D312" s="247"/>
      <c r="E312" s="248"/>
      <c r="F312" s="249"/>
      <c r="J312" s="250"/>
      <c r="K312" s="251"/>
      <c r="L312" s="252"/>
      <c r="M312" s="251"/>
      <c r="N312" s="251"/>
    </row>
    <row r="313" spans="1:14" s="10" customFormat="1" ht="15" customHeight="1" x14ac:dyDescent="0.25">
      <c r="A313" s="245"/>
      <c r="B313" s="246"/>
      <c r="C313" s="247"/>
      <c r="D313" s="247"/>
      <c r="E313" s="248"/>
      <c r="F313" s="249"/>
      <c r="J313" s="250"/>
      <c r="K313" s="251"/>
      <c r="L313" s="252"/>
      <c r="M313" s="251"/>
      <c r="N313" s="251"/>
    </row>
    <row r="314" spans="1:14" s="10" customFormat="1" ht="15" customHeight="1" x14ac:dyDescent="0.25">
      <c r="A314" s="245"/>
      <c r="B314" s="246"/>
      <c r="C314" s="247"/>
      <c r="D314" s="247"/>
      <c r="E314" s="248"/>
      <c r="F314" s="249"/>
      <c r="J314" s="250"/>
      <c r="K314" s="251"/>
      <c r="L314" s="252"/>
      <c r="M314" s="251"/>
      <c r="N314" s="251"/>
    </row>
    <row r="315" spans="1:14" s="10" customFormat="1" ht="15" customHeight="1" x14ac:dyDescent="0.25">
      <c r="A315" s="245"/>
      <c r="B315" s="246"/>
      <c r="C315" s="247"/>
      <c r="D315" s="247"/>
      <c r="E315" s="248"/>
      <c r="F315" s="249"/>
      <c r="J315" s="250"/>
      <c r="K315" s="251"/>
      <c r="L315" s="252"/>
      <c r="M315" s="251"/>
      <c r="N315" s="251"/>
    </row>
    <row r="316" spans="1:14" s="10" customFormat="1" ht="15" customHeight="1" x14ac:dyDescent="0.25">
      <c r="A316" s="245"/>
      <c r="B316" s="246"/>
      <c r="C316" s="247"/>
      <c r="D316" s="247"/>
      <c r="E316" s="248"/>
      <c r="F316" s="249"/>
      <c r="J316" s="250"/>
      <c r="K316" s="251"/>
      <c r="L316" s="252"/>
      <c r="M316" s="251"/>
      <c r="N316" s="251"/>
    </row>
    <row r="317" spans="1:14" s="10" customFormat="1" ht="15" customHeight="1" x14ac:dyDescent="0.25">
      <c r="A317" s="245"/>
      <c r="B317" s="246"/>
      <c r="C317" s="247"/>
      <c r="D317" s="247"/>
      <c r="E317" s="248"/>
      <c r="F317" s="249"/>
      <c r="J317" s="250"/>
      <c r="K317" s="251"/>
      <c r="L317" s="252"/>
      <c r="M317" s="251"/>
      <c r="N317" s="251"/>
    </row>
    <row r="318" spans="1:14" s="10" customFormat="1" ht="15" customHeight="1" x14ac:dyDescent="0.25">
      <c r="A318" s="245"/>
      <c r="B318" s="246"/>
      <c r="C318" s="247"/>
      <c r="D318" s="247"/>
      <c r="E318" s="248"/>
      <c r="F318" s="249"/>
      <c r="J318" s="250"/>
      <c r="K318" s="251"/>
      <c r="L318" s="252"/>
      <c r="M318" s="251"/>
      <c r="N318" s="251"/>
    </row>
    <row r="319" spans="1:14" s="10" customFormat="1" ht="15" customHeight="1" x14ac:dyDescent="0.25">
      <c r="A319" s="245"/>
      <c r="B319" s="246"/>
      <c r="C319" s="247"/>
      <c r="D319" s="247"/>
      <c r="E319" s="248"/>
      <c r="F319" s="249"/>
      <c r="J319" s="250"/>
      <c r="K319" s="251"/>
      <c r="L319" s="252"/>
      <c r="M319" s="251"/>
      <c r="N319" s="251"/>
    </row>
    <row r="320" spans="1:14" s="10" customFormat="1" ht="15" customHeight="1" x14ac:dyDescent="0.25">
      <c r="A320" s="245"/>
      <c r="B320" s="246"/>
      <c r="C320" s="247"/>
      <c r="D320" s="247"/>
      <c r="E320" s="248"/>
      <c r="F320" s="249"/>
      <c r="J320" s="250"/>
      <c r="K320" s="251"/>
      <c r="L320" s="252"/>
      <c r="M320" s="251"/>
      <c r="N320" s="251"/>
    </row>
    <row r="321" spans="1:14" s="10" customFormat="1" ht="15" customHeight="1" x14ac:dyDescent="0.25">
      <c r="A321" s="245"/>
      <c r="B321" s="246"/>
      <c r="C321" s="247"/>
      <c r="D321" s="247"/>
      <c r="E321" s="248"/>
      <c r="F321" s="249"/>
      <c r="J321" s="250"/>
      <c r="K321" s="251"/>
      <c r="L321" s="252"/>
      <c r="M321" s="251"/>
      <c r="N321" s="251"/>
    </row>
    <row r="322" spans="1:14" s="10" customFormat="1" ht="15" customHeight="1" x14ac:dyDescent="0.25">
      <c r="A322" s="245"/>
      <c r="B322" s="246"/>
      <c r="C322" s="247"/>
      <c r="D322" s="247"/>
      <c r="E322" s="248"/>
      <c r="F322" s="249"/>
      <c r="J322" s="250"/>
      <c r="K322" s="251"/>
      <c r="L322" s="252"/>
      <c r="M322" s="251"/>
      <c r="N322" s="251"/>
    </row>
    <row r="323" spans="1:14" s="10" customFormat="1" ht="15" customHeight="1" x14ac:dyDescent="0.25">
      <c r="A323" s="245"/>
      <c r="B323" s="246"/>
      <c r="C323" s="247"/>
      <c r="D323" s="247"/>
      <c r="E323" s="248"/>
      <c r="F323" s="249"/>
      <c r="J323" s="250"/>
      <c r="K323" s="251"/>
      <c r="L323" s="252"/>
      <c r="M323" s="251"/>
      <c r="N323" s="251"/>
    </row>
    <row r="324" spans="1:14" s="10" customFormat="1" ht="15" customHeight="1" x14ac:dyDescent="0.25">
      <c r="A324" s="245"/>
      <c r="B324" s="246"/>
      <c r="C324" s="247"/>
      <c r="D324" s="247"/>
      <c r="E324" s="248"/>
      <c r="F324" s="249"/>
      <c r="J324" s="250"/>
      <c r="K324" s="251"/>
      <c r="L324" s="252"/>
      <c r="M324" s="251"/>
      <c r="N324" s="251"/>
    </row>
    <row r="325" spans="1:14" s="10" customFormat="1" ht="15" customHeight="1" x14ac:dyDescent="0.25">
      <c r="A325" s="245"/>
      <c r="B325" s="246"/>
      <c r="C325" s="247"/>
      <c r="D325" s="247"/>
      <c r="E325" s="248"/>
      <c r="F325" s="249"/>
      <c r="J325" s="250"/>
      <c r="K325" s="251"/>
      <c r="L325" s="252"/>
      <c r="M325" s="251"/>
      <c r="N325" s="251"/>
    </row>
    <row r="326" spans="1:14" s="10" customFormat="1" ht="15" customHeight="1" x14ac:dyDescent="0.25">
      <c r="A326" s="245"/>
      <c r="B326" s="246"/>
      <c r="C326" s="247"/>
      <c r="D326" s="247"/>
      <c r="E326" s="248"/>
      <c r="F326" s="249"/>
      <c r="J326" s="250"/>
      <c r="K326" s="251"/>
      <c r="L326" s="252"/>
      <c r="M326" s="251"/>
      <c r="N326" s="251"/>
    </row>
    <row r="327" spans="1:14" s="10" customFormat="1" ht="15" customHeight="1" x14ac:dyDescent="0.25">
      <c r="A327" s="245"/>
      <c r="B327" s="246"/>
      <c r="C327" s="247"/>
      <c r="D327" s="247"/>
      <c r="E327" s="248"/>
      <c r="F327" s="249"/>
      <c r="J327" s="250"/>
      <c r="K327" s="251"/>
      <c r="L327" s="252"/>
      <c r="M327" s="251"/>
      <c r="N327" s="251"/>
    </row>
    <row r="328" spans="1:14" s="10" customFormat="1" ht="15" customHeight="1" x14ac:dyDescent="0.25">
      <c r="A328" s="245"/>
      <c r="B328" s="246"/>
      <c r="C328" s="247"/>
      <c r="D328" s="247"/>
      <c r="E328" s="248"/>
      <c r="F328" s="249"/>
      <c r="J328" s="250"/>
      <c r="K328" s="251"/>
      <c r="L328" s="252"/>
      <c r="M328" s="251"/>
      <c r="N328" s="251"/>
    </row>
    <row r="329" spans="1:14" s="10" customFormat="1" ht="15" customHeight="1" x14ac:dyDescent="0.25">
      <c r="A329" s="245"/>
      <c r="B329" s="246"/>
      <c r="C329" s="247"/>
      <c r="D329" s="247"/>
      <c r="E329" s="248"/>
      <c r="F329" s="249"/>
      <c r="J329" s="250"/>
      <c r="K329" s="251"/>
      <c r="L329" s="252"/>
      <c r="M329" s="251"/>
      <c r="N329" s="251"/>
    </row>
    <row r="330" spans="1:14" s="10" customFormat="1" ht="15" customHeight="1" x14ac:dyDescent="0.25">
      <c r="A330" s="245"/>
      <c r="B330" s="246"/>
      <c r="C330" s="247"/>
      <c r="D330" s="247"/>
      <c r="E330" s="248"/>
      <c r="F330" s="249"/>
      <c r="J330" s="250"/>
      <c r="K330" s="251"/>
      <c r="L330" s="252"/>
      <c r="M330" s="251"/>
      <c r="N330" s="251"/>
    </row>
    <row r="331" spans="1:14" s="10" customFormat="1" ht="15" customHeight="1" x14ac:dyDescent="0.25">
      <c r="A331" s="245"/>
      <c r="B331" s="246"/>
      <c r="C331" s="247"/>
      <c r="D331" s="247"/>
      <c r="E331" s="248"/>
      <c r="F331" s="249"/>
      <c r="J331" s="250"/>
      <c r="K331" s="251"/>
      <c r="L331" s="252"/>
      <c r="M331" s="251"/>
      <c r="N331" s="251"/>
    </row>
    <row r="332" spans="1:14" s="10" customFormat="1" ht="15" customHeight="1" x14ac:dyDescent="0.25">
      <c r="A332" s="245"/>
      <c r="B332" s="246"/>
      <c r="C332" s="247"/>
      <c r="D332" s="247"/>
      <c r="E332" s="248"/>
      <c r="F332" s="249"/>
      <c r="J332" s="250"/>
      <c r="K332" s="251"/>
      <c r="L332" s="252"/>
      <c r="M332" s="251"/>
      <c r="N332" s="251"/>
    </row>
    <row r="333" spans="1:14" s="10" customFormat="1" ht="15" customHeight="1" x14ac:dyDescent="0.25">
      <c r="A333" s="245"/>
      <c r="B333" s="246"/>
      <c r="C333" s="247"/>
      <c r="D333" s="247"/>
      <c r="E333" s="248"/>
      <c r="F333" s="249"/>
      <c r="J333" s="250"/>
      <c r="K333" s="251"/>
      <c r="L333" s="252"/>
      <c r="M333" s="251"/>
      <c r="N333" s="251"/>
    </row>
    <row r="334" spans="1:14" s="10" customFormat="1" ht="15" customHeight="1" x14ac:dyDescent="0.25">
      <c r="A334" s="245"/>
      <c r="B334" s="246"/>
      <c r="C334" s="247"/>
      <c r="D334" s="247"/>
      <c r="E334" s="248"/>
      <c r="F334" s="249"/>
      <c r="J334" s="250"/>
      <c r="K334" s="251"/>
      <c r="L334" s="252"/>
      <c r="M334" s="251"/>
      <c r="N334" s="251"/>
    </row>
    <row r="335" spans="1:14" s="10" customFormat="1" ht="15" customHeight="1" x14ac:dyDescent="0.25">
      <c r="A335" s="245"/>
      <c r="B335" s="246"/>
      <c r="C335" s="247"/>
      <c r="D335" s="247"/>
      <c r="E335" s="248"/>
      <c r="F335" s="249"/>
      <c r="J335" s="250"/>
      <c r="K335" s="251"/>
      <c r="L335" s="252"/>
      <c r="M335" s="251"/>
      <c r="N335" s="251"/>
    </row>
    <row r="336" spans="1:14" s="10" customFormat="1" ht="15" customHeight="1" x14ac:dyDescent="0.25">
      <c r="A336" s="245"/>
      <c r="B336" s="246"/>
      <c r="C336" s="247"/>
      <c r="D336" s="247"/>
      <c r="E336" s="248"/>
      <c r="F336" s="249"/>
      <c r="J336" s="250"/>
      <c r="K336" s="251"/>
      <c r="L336" s="252"/>
      <c r="M336" s="251"/>
      <c r="N336" s="251"/>
    </row>
    <row r="337" spans="1:14" s="10" customFormat="1" ht="15" customHeight="1" x14ac:dyDescent="0.25">
      <c r="A337" s="245"/>
      <c r="B337" s="246"/>
      <c r="C337" s="247"/>
      <c r="D337" s="247"/>
      <c r="E337" s="248"/>
      <c r="F337" s="249"/>
      <c r="J337" s="250"/>
      <c r="K337" s="251"/>
      <c r="L337" s="252"/>
      <c r="M337" s="251"/>
      <c r="N337" s="251"/>
    </row>
    <row r="338" spans="1:14" s="10" customFormat="1" ht="15" customHeight="1" x14ac:dyDescent="0.25">
      <c r="A338" s="245"/>
      <c r="B338" s="246"/>
      <c r="C338" s="247"/>
      <c r="D338" s="247"/>
      <c r="E338" s="248"/>
      <c r="F338" s="249"/>
      <c r="J338" s="250"/>
      <c r="K338" s="251"/>
      <c r="L338" s="252"/>
      <c r="M338" s="251"/>
      <c r="N338" s="251"/>
    </row>
    <row r="339" spans="1:14" s="10" customFormat="1" ht="15" customHeight="1" x14ac:dyDescent="0.25">
      <c r="A339" s="245"/>
      <c r="B339" s="246"/>
      <c r="C339" s="247"/>
      <c r="D339" s="247"/>
      <c r="E339" s="248"/>
      <c r="F339" s="249"/>
      <c r="J339" s="250"/>
      <c r="K339" s="251"/>
      <c r="L339" s="252"/>
      <c r="M339" s="251"/>
      <c r="N339" s="251"/>
    </row>
    <row r="340" spans="1:14" s="10" customFormat="1" ht="15" customHeight="1" x14ac:dyDescent="0.25">
      <c r="A340" s="245"/>
      <c r="B340" s="246"/>
      <c r="C340" s="247"/>
      <c r="D340" s="247"/>
      <c r="E340" s="248"/>
      <c r="F340" s="249"/>
      <c r="J340" s="250"/>
      <c r="K340" s="251"/>
      <c r="L340" s="252"/>
      <c r="M340" s="251"/>
      <c r="N340" s="251"/>
    </row>
    <row r="341" spans="1:14" s="10" customFormat="1" ht="15" customHeight="1" x14ac:dyDescent="0.25">
      <c r="A341" s="245"/>
      <c r="B341" s="246"/>
      <c r="C341" s="247"/>
      <c r="D341" s="247"/>
      <c r="E341" s="248"/>
      <c r="F341" s="249"/>
      <c r="J341" s="250"/>
      <c r="K341" s="251"/>
      <c r="L341" s="252"/>
      <c r="M341" s="251"/>
      <c r="N341" s="251"/>
    </row>
    <row r="342" spans="1:14" s="10" customFormat="1" ht="15" customHeight="1" x14ac:dyDescent="0.25">
      <c r="A342" s="245"/>
      <c r="B342" s="246"/>
      <c r="C342" s="247"/>
      <c r="D342" s="247"/>
      <c r="E342" s="248"/>
      <c r="F342" s="249"/>
      <c r="J342" s="250"/>
      <c r="K342" s="251"/>
      <c r="L342" s="252"/>
      <c r="M342" s="251"/>
      <c r="N342" s="251"/>
    </row>
    <row r="343" spans="1:14" s="10" customFormat="1" ht="15" customHeight="1" x14ac:dyDescent="0.25">
      <c r="A343" s="245"/>
      <c r="B343" s="246"/>
      <c r="C343" s="247"/>
      <c r="D343" s="247"/>
      <c r="E343" s="248"/>
      <c r="F343" s="249"/>
      <c r="J343" s="250"/>
      <c r="K343" s="251"/>
      <c r="L343" s="252"/>
      <c r="M343" s="251"/>
      <c r="N343" s="251"/>
    </row>
    <row r="344" spans="1:14" s="10" customFormat="1" ht="15" customHeight="1" x14ac:dyDescent="0.25">
      <c r="A344" s="245"/>
      <c r="B344" s="246"/>
      <c r="C344" s="247"/>
      <c r="D344" s="247"/>
      <c r="E344" s="248"/>
      <c r="F344" s="249"/>
      <c r="J344" s="250"/>
      <c r="K344" s="251"/>
      <c r="L344" s="252"/>
      <c r="M344" s="251"/>
      <c r="N344" s="251"/>
    </row>
    <row r="345" spans="1:14" s="10" customFormat="1" ht="15" customHeight="1" x14ac:dyDescent="0.25">
      <c r="A345" s="245"/>
      <c r="B345" s="246"/>
      <c r="C345" s="247"/>
      <c r="D345" s="247"/>
      <c r="E345" s="248"/>
      <c r="F345" s="249"/>
      <c r="J345" s="250"/>
      <c r="K345" s="251"/>
      <c r="L345" s="252"/>
      <c r="M345" s="251"/>
      <c r="N345" s="251"/>
    </row>
    <row r="346" spans="1:14" s="10" customFormat="1" ht="15" customHeight="1" x14ac:dyDescent="0.25">
      <c r="A346" s="245"/>
      <c r="B346" s="246"/>
      <c r="C346" s="247"/>
      <c r="D346" s="247"/>
      <c r="E346" s="248"/>
      <c r="F346" s="249"/>
      <c r="J346" s="250"/>
      <c r="K346" s="251"/>
      <c r="L346" s="252"/>
      <c r="M346" s="251"/>
      <c r="N346" s="251"/>
    </row>
    <row r="347" spans="1:14" s="10" customFormat="1" ht="15" customHeight="1" x14ac:dyDescent="0.25">
      <c r="A347" s="245"/>
      <c r="B347" s="246"/>
      <c r="C347" s="247"/>
      <c r="D347" s="247"/>
      <c r="E347" s="248"/>
      <c r="F347" s="249"/>
      <c r="J347" s="250"/>
      <c r="K347" s="251"/>
      <c r="L347" s="252"/>
      <c r="M347" s="251"/>
      <c r="N347" s="251"/>
    </row>
    <row r="348" spans="1:14" s="10" customFormat="1" ht="15" customHeight="1" x14ac:dyDescent="0.25">
      <c r="A348" s="245"/>
      <c r="B348" s="246"/>
      <c r="C348" s="247"/>
      <c r="D348" s="247"/>
      <c r="E348" s="248"/>
      <c r="F348" s="249"/>
      <c r="J348" s="250"/>
      <c r="K348" s="251"/>
      <c r="L348" s="252"/>
      <c r="M348" s="251"/>
      <c r="N348" s="251"/>
    </row>
    <row r="349" spans="1:14" s="10" customFormat="1" ht="15" customHeight="1" x14ac:dyDescent="0.25">
      <c r="A349" s="245"/>
      <c r="B349" s="246"/>
      <c r="C349" s="247"/>
      <c r="D349" s="247"/>
      <c r="E349" s="248"/>
      <c r="F349" s="249"/>
      <c r="J349" s="250"/>
      <c r="K349" s="251"/>
      <c r="L349" s="252"/>
      <c r="M349" s="251"/>
      <c r="N349" s="251"/>
    </row>
    <row r="350" spans="1:14" s="10" customFormat="1" ht="15" customHeight="1" x14ac:dyDescent="0.25">
      <c r="A350" s="245"/>
      <c r="B350" s="246"/>
      <c r="C350" s="247"/>
      <c r="D350" s="247"/>
      <c r="E350" s="248"/>
      <c r="F350" s="249"/>
      <c r="J350" s="250"/>
      <c r="K350" s="251"/>
      <c r="L350" s="252"/>
      <c r="M350" s="251"/>
      <c r="N350" s="251"/>
    </row>
    <row r="351" spans="1:14" s="10" customFormat="1" ht="15" customHeight="1" x14ac:dyDescent="0.25">
      <c r="A351" s="245"/>
      <c r="B351" s="246"/>
      <c r="C351" s="247"/>
      <c r="D351" s="247"/>
      <c r="E351" s="248"/>
      <c r="F351" s="249"/>
      <c r="J351" s="250"/>
      <c r="K351" s="251"/>
      <c r="L351" s="252"/>
      <c r="M351" s="251"/>
      <c r="N351" s="251"/>
    </row>
    <row r="352" spans="1:14" s="10" customFormat="1" ht="15" customHeight="1" x14ac:dyDescent="0.25">
      <c r="A352" s="245"/>
      <c r="B352" s="246"/>
      <c r="C352" s="247"/>
      <c r="D352" s="247"/>
      <c r="E352" s="248"/>
      <c r="F352" s="249"/>
      <c r="J352" s="250"/>
      <c r="K352" s="251"/>
      <c r="L352" s="252"/>
      <c r="M352" s="251"/>
      <c r="N352" s="251"/>
    </row>
    <row r="353" spans="1:14" s="10" customFormat="1" ht="15" customHeight="1" x14ac:dyDescent="0.25">
      <c r="A353" s="245"/>
      <c r="B353" s="246"/>
      <c r="C353" s="247"/>
      <c r="D353" s="247"/>
      <c r="E353" s="248"/>
      <c r="F353" s="249"/>
      <c r="J353" s="250"/>
      <c r="K353" s="251"/>
      <c r="L353" s="252"/>
      <c r="M353" s="251"/>
      <c r="N353" s="251"/>
    </row>
    <row r="354" spans="1:14" s="10" customFormat="1" ht="15" customHeight="1" x14ac:dyDescent="0.25">
      <c r="A354" s="245"/>
      <c r="B354" s="246"/>
      <c r="C354" s="247"/>
      <c r="D354" s="247"/>
      <c r="E354" s="248"/>
      <c r="F354" s="249"/>
      <c r="J354" s="250"/>
      <c r="K354" s="251"/>
      <c r="L354" s="252"/>
      <c r="M354" s="251"/>
      <c r="N354" s="251"/>
    </row>
    <row r="355" spans="1:14" s="10" customFormat="1" ht="15" customHeight="1" x14ac:dyDescent="0.25">
      <c r="A355" s="245"/>
      <c r="B355" s="246"/>
      <c r="C355" s="247"/>
      <c r="D355" s="247"/>
      <c r="E355" s="248"/>
      <c r="F355" s="249"/>
      <c r="J355" s="250"/>
      <c r="K355" s="251"/>
      <c r="L355" s="252"/>
      <c r="M355" s="251"/>
      <c r="N355" s="251"/>
    </row>
    <row r="356" spans="1:14" s="10" customFormat="1" ht="15" customHeight="1" x14ac:dyDescent="0.25">
      <c r="A356" s="245"/>
      <c r="B356" s="246"/>
      <c r="C356" s="247"/>
      <c r="D356" s="247"/>
      <c r="E356" s="248"/>
      <c r="F356" s="249"/>
      <c r="J356" s="250"/>
      <c r="K356" s="251"/>
      <c r="L356" s="252"/>
      <c r="M356" s="251"/>
      <c r="N356" s="251"/>
    </row>
    <row r="357" spans="1:14" s="10" customFormat="1" ht="15" customHeight="1" x14ac:dyDescent="0.25">
      <c r="A357" s="245"/>
      <c r="B357" s="246"/>
      <c r="C357" s="247"/>
      <c r="D357" s="247"/>
      <c r="E357" s="248"/>
      <c r="F357" s="249"/>
      <c r="J357" s="250"/>
      <c r="K357" s="251"/>
      <c r="L357" s="252"/>
      <c r="M357" s="251"/>
      <c r="N357" s="251"/>
    </row>
    <row r="358" spans="1:14" s="10" customFormat="1" ht="15" customHeight="1" x14ac:dyDescent="0.25">
      <c r="A358" s="245"/>
      <c r="B358" s="246"/>
      <c r="C358" s="247"/>
      <c r="D358" s="247"/>
      <c r="E358" s="248"/>
      <c r="F358" s="249"/>
      <c r="J358" s="250"/>
      <c r="K358" s="251"/>
      <c r="L358" s="252"/>
      <c r="M358" s="251"/>
      <c r="N358" s="251"/>
    </row>
    <row r="359" spans="1:14" s="10" customFormat="1" ht="15" customHeight="1" x14ac:dyDescent="0.25">
      <c r="A359" s="245"/>
      <c r="B359" s="246"/>
      <c r="C359" s="247"/>
      <c r="D359" s="247"/>
      <c r="E359" s="248"/>
      <c r="F359" s="249"/>
      <c r="J359" s="250"/>
      <c r="K359" s="251"/>
      <c r="L359" s="252"/>
      <c r="M359" s="251"/>
      <c r="N359" s="251"/>
    </row>
    <row r="360" spans="1:14" s="10" customFormat="1" ht="15" customHeight="1" x14ac:dyDescent="0.25">
      <c r="A360" s="245"/>
      <c r="B360" s="246"/>
      <c r="C360" s="247"/>
      <c r="D360" s="247"/>
      <c r="E360" s="248"/>
      <c r="F360" s="249"/>
      <c r="J360" s="250"/>
      <c r="K360" s="251"/>
      <c r="L360" s="252"/>
      <c r="M360" s="251"/>
      <c r="N360" s="251"/>
    </row>
    <row r="361" spans="1:14" ht="15" customHeight="1" x14ac:dyDescent="0.25">
      <c r="A361" s="235"/>
      <c r="B361" s="236"/>
      <c r="C361" s="237"/>
      <c r="D361" s="237"/>
      <c r="E361" s="238"/>
      <c r="F361" s="239"/>
      <c r="G361" s="240"/>
      <c r="H361" s="240"/>
      <c r="I361" s="240"/>
      <c r="J361" s="241"/>
      <c r="K361" s="242"/>
      <c r="L361" s="243"/>
      <c r="M361" s="244"/>
      <c r="N361" s="244"/>
    </row>
    <row r="362" spans="1:14" ht="15" customHeight="1" x14ac:dyDescent="0.25"/>
    <row r="363" spans="1:14" ht="15" customHeight="1" x14ac:dyDescent="0.25"/>
    <row r="364" spans="1:14" ht="15" customHeight="1" x14ac:dyDescent="0.25"/>
    <row r="365" spans="1:14" ht="15" customHeight="1" x14ac:dyDescent="0.25"/>
    <row r="366" spans="1:14" ht="15" customHeight="1" x14ac:dyDescent="0.25"/>
    <row r="367" spans="1:14" ht="15" customHeight="1" x14ac:dyDescent="0.25"/>
    <row r="368" spans="1:14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1015" spans="7:7" x14ac:dyDescent="0.25">
      <c r="G1015" s="13"/>
    </row>
    <row r="1019" spans="7:7" x14ac:dyDescent="0.25">
      <c r="G1019" s="13"/>
    </row>
  </sheetData>
  <autoFilter ref="A8:X172"/>
  <mergeCells count="262">
    <mergeCell ref="C121:C122"/>
    <mergeCell ref="D121:D122"/>
    <mergeCell ref="E121:E122"/>
    <mergeCell ref="F121:F122"/>
    <mergeCell ref="G121:G122"/>
    <mergeCell ref="H121:H122"/>
    <mergeCell ref="I121:I122"/>
    <mergeCell ref="A146:A147"/>
    <mergeCell ref="A144:A145"/>
    <mergeCell ref="A140:A141"/>
    <mergeCell ref="D140:D141"/>
    <mergeCell ref="C140:C141"/>
    <mergeCell ref="E140:E141"/>
    <mergeCell ref="F140:F141"/>
    <mergeCell ref="G140:G141"/>
    <mergeCell ref="H140:H141"/>
    <mergeCell ref="I140:I141"/>
    <mergeCell ref="D126:D128"/>
    <mergeCell ref="C126:C128"/>
    <mergeCell ref="E126:E128"/>
    <mergeCell ref="F126:F128"/>
    <mergeCell ref="G126:G128"/>
    <mergeCell ref="H126:H128"/>
    <mergeCell ref="I126:I128"/>
    <mergeCell ref="D150:D151"/>
    <mergeCell ref="C150:C151"/>
    <mergeCell ref="A150:A151"/>
    <mergeCell ref="E150:E151"/>
    <mergeCell ref="F150:F151"/>
    <mergeCell ref="G150:G151"/>
    <mergeCell ref="H150:H151"/>
    <mergeCell ref="I150:I151"/>
    <mergeCell ref="D144:D145"/>
    <mergeCell ref="C144:C145"/>
    <mergeCell ref="E144:E145"/>
    <mergeCell ref="F144:F145"/>
    <mergeCell ref="G144:G145"/>
    <mergeCell ref="H144:H145"/>
    <mergeCell ref="I144:I145"/>
    <mergeCell ref="C146:C147"/>
    <mergeCell ref="D146:D147"/>
    <mergeCell ref="F146:F147"/>
    <mergeCell ref="E146:E147"/>
    <mergeCell ref="G146:G147"/>
    <mergeCell ref="H146:H147"/>
    <mergeCell ref="I146:I147"/>
    <mergeCell ref="D134:D135"/>
    <mergeCell ref="C134:C135"/>
    <mergeCell ref="E134:E135"/>
    <mergeCell ref="F134:F135"/>
    <mergeCell ref="G134:G135"/>
    <mergeCell ref="H134:H135"/>
    <mergeCell ref="I134:I135"/>
    <mergeCell ref="A63:A65"/>
    <mergeCell ref="H35:H36"/>
    <mergeCell ref="H37:H39"/>
    <mergeCell ref="D51:D52"/>
    <mergeCell ref="G114:G115"/>
    <mergeCell ref="H114:H115"/>
    <mergeCell ref="I114:I115"/>
    <mergeCell ref="C56:C57"/>
    <mergeCell ref="B63:B65"/>
    <mergeCell ref="C75:C78"/>
    <mergeCell ref="A75:A78"/>
    <mergeCell ref="A51:A52"/>
    <mergeCell ref="A56:A57"/>
    <mergeCell ref="I79:I80"/>
    <mergeCell ref="C63:C65"/>
    <mergeCell ref="C59:C60"/>
    <mergeCell ref="A59:A60"/>
    <mergeCell ref="I17:I18"/>
    <mergeCell ref="I25:I26"/>
    <mergeCell ref="I35:I36"/>
    <mergeCell ref="I37:I39"/>
    <mergeCell ref="F42:F43"/>
    <mergeCell ref="G42:G43"/>
    <mergeCell ref="H42:H43"/>
    <mergeCell ref="I42:I43"/>
    <mergeCell ref="E45:E46"/>
    <mergeCell ref="F45:F46"/>
    <mergeCell ref="G45:G46"/>
    <mergeCell ref="G20:G21"/>
    <mergeCell ref="H20:H21"/>
    <mergeCell ref="I20:I21"/>
    <mergeCell ref="I22:I23"/>
    <mergeCell ref="G37:G39"/>
    <mergeCell ref="H17:H18"/>
    <mergeCell ref="E20:E21"/>
    <mergeCell ref="F20:F21"/>
    <mergeCell ref="G25:G26"/>
    <mergeCell ref="H25:H26"/>
    <mergeCell ref="F33:F34"/>
    <mergeCell ref="F22:F23"/>
    <mergeCell ref="G30:G32"/>
    <mergeCell ref="G51:G52"/>
    <mergeCell ref="H51:H52"/>
    <mergeCell ref="F59:F60"/>
    <mergeCell ref="G59:G60"/>
    <mergeCell ref="H59:H60"/>
    <mergeCell ref="F35:F36"/>
    <mergeCell ref="E51:E52"/>
    <mergeCell ref="F51:F52"/>
    <mergeCell ref="E42:E43"/>
    <mergeCell ref="E56:E57"/>
    <mergeCell ref="F56:F57"/>
    <mergeCell ref="G56:G57"/>
    <mergeCell ref="H56:H57"/>
    <mergeCell ref="H45:H46"/>
    <mergeCell ref="C35:C36"/>
    <mergeCell ref="C37:C39"/>
    <mergeCell ref="C42:C43"/>
    <mergeCell ref="C45:C46"/>
    <mergeCell ref="A30:A32"/>
    <mergeCell ref="C30:C32"/>
    <mergeCell ref="D30:D32"/>
    <mergeCell ref="E30:E32"/>
    <mergeCell ref="F30:F32"/>
    <mergeCell ref="A35:A36"/>
    <mergeCell ref="A42:A43"/>
    <mergeCell ref="A45:A46"/>
    <mergeCell ref="A37:A39"/>
    <mergeCell ref="D45:D46"/>
    <mergeCell ref="D42:D43"/>
    <mergeCell ref="A20:A21"/>
    <mergeCell ref="B33:B34"/>
    <mergeCell ref="A33:A34"/>
    <mergeCell ref="C33:C34"/>
    <mergeCell ref="D33:D34"/>
    <mergeCell ref="A15:A16"/>
    <mergeCell ref="D15:D16"/>
    <mergeCell ref="A25:A26"/>
    <mergeCell ref="C25:C26"/>
    <mergeCell ref="D25:D26"/>
    <mergeCell ref="C15:C16"/>
    <mergeCell ref="A17:A18"/>
    <mergeCell ref="D17:D18"/>
    <mergeCell ref="C22:C23"/>
    <mergeCell ref="C17:C18"/>
    <mergeCell ref="A22:A23"/>
    <mergeCell ref="D20:D21"/>
    <mergeCell ref="D22:D23"/>
    <mergeCell ref="C174:T174"/>
    <mergeCell ref="C156:K156"/>
    <mergeCell ref="G33:G34"/>
    <mergeCell ref="H33:H34"/>
    <mergeCell ref="I33:I34"/>
    <mergeCell ref="C51:C52"/>
    <mergeCell ref="B20:B21"/>
    <mergeCell ref="C20:C21"/>
    <mergeCell ref="I51:I52"/>
    <mergeCell ref="I45:I46"/>
    <mergeCell ref="D37:D39"/>
    <mergeCell ref="E37:E39"/>
    <mergeCell ref="F37:F39"/>
    <mergeCell ref="E22:E23"/>
    <mergeCell ref="B22:B23"/>
    <mergeCell ref="D35:D36"/>
    <mergeCell ref="E35:E36"/>
    <mergeCell ref="G102:G103"/>
    <mergeCell ref="H102:H103"/>
    <mergeCell ref="I102:I103"/>
    <mergeCell ref="C110:C111"/>
    <mergeCell ref="D110:D111"/>
    <mergeCell ref="E110:E111"/>
    <mergeCell ref="F110:F111"/>
    <mergeCell ref="H15:H16"/>
    <mergeCell ref="H75:H78"/>
    <mergeCell ref="I75:I78"/>
    <mergeCell ref="D59:D60"/>
    <mergeCell ref="E59:E60"/>
    <mergeCell ref="D91:D93"/>
    <mergeCell ref="E91:E93"/>
    <mergeCell ref="F91:F93"/>
    <mergeCell ref="W6:W7"/>
    <mergeCell ref="E15:E16"/>
    <mergeCell ref="I15:I16"/>
    <mergeCell ref="H30:H32"/>
    <mergeCell ref="I30:I32"/>
    <mergeCell ref="H22:H23"/>
    <mergeCell ref="G15:G16"/>
    <mergeCell ref="G17:G18"/>
    <mergeCell ref="G35:G36"/>
    <mergeCell ref="G22:G23"/>
    <mergeCell ref="E25:E26"/>
    <mergeCell ref="F25:F26"/>
    <mergeCell ref="F15:F16"/>
    <mergeCell ref="E17:E18"/>
    <mergeCell ref="F17:F18"/>
    <mergeCell ref="E33:E34"/>
    <mergeCell ref="X6:X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I165:I166"/>
    <mergeCell ref="I59:I60"/>
    <mergeCell ref="E87:E88"/>
    <mergeCell ref="F87:F88"/>
    <mergeCell ref="G87:G88"/>
    <mergeCell ref="H87:H88"/>
    <mergeCell ref="I87:I88"/>
    <mergeCell ref="D63:D65"/>
    <mergeCell ref="E63:E65"/>
    <mergeCell ref="F63:F65"/>
    <mergeCell ref="G63:G65"/>
    <mergeCell ref="H63:H65"/>
    <mergeCell ref="I63:I65"/>
    <mergeCell ref="D75:D78"/>
    <mergeCell ref="E75:E78"/>
    <mergeCell ref="F75:F78"/>
    <mergeCell ref="G75:G78"/>
    <mergeCell ref="G79:G80"/>
    <mergeCell ref="H79:H80"/>
    <mergeCell ref="F160:F161"/>
    <mergeCell ref="G160:G161"/>
    <mergeCell ref="H160:H161"/>
    <mergeCell ref="G110:G111"/>
    <mergeCell ref="H110:H111"/>
    <mergeCell ref="C165:C166"/>
    <mergeCell ref="E165:E166"/>
    <mergeCell ref="F165:F166"/>
    <mergeCell ref="G165:G166"/>
    <mergeCell ref="H165:H166"/>
    <mergeCell ref="I160:I161"/>
    <mergeCell ref="C87:C88"/>
    <mergeCell ref="C91:C93"/>
    <mergeCell ref="G91:G93"/>
    <mergeCell ref="H91:H93"/>
    <mergeCell ref="I91:I93"/>
    <mergeCell ref="C95:C96"/>
    <mergeCell ref="D95:D96"/>
    <mergeCell ref="E95:E96"/>
    <mergeCell ref="F95:F96"/>
    <mergeCell ref="G95:G96"/>
    <mergeCell ref="H95:H96"/>
    <mergeCell ref="I95:I96"/>
    <mergeCell ref="C102:C103"/>
    <mergeCell ref="D102:D103"/>
    <mergeCell ref="E102:E103"/>
    <mergeCell ref="F102:F103"/>
    <mergeCell ref="C160:C161"/>
    <mergeCell ref="E160:E161"/>
    <mergeCell ref="I110:I111"/>
    <mergeCell ref="I56:I57"/>
    <mergeCell ref="A87:A88"/>
    <mergeCell ref="D87:D88"/>
    <mergeCell ref="C79:C80"/>
    <mergeCell ref="D79:D80"/>
    <mergeCell ref="E79:E80"/>
    <mergeCell ref="F79:F80"/>
    <mergeCell ref="C114:C115"/>
    <mergeCell ref="D114:D115"/>
    <mergeCell ref="E114:E115"/>
    <mergeCell ref="F114:F115"/>
    <mergeCell ref="A79:A80"/>
    <mergeCell ref="D56:D57"/>
  </mergeCells>
  <pageMargins left="0.78740157480314965" right="0" top="0" bottom="7.874015748031496E-2" header="0" footer="0"/>
  <pageSetup paperSize="9" scale="58" orientation="portrait" horizontalDpi="180" verticalDpi="180" r:id="rId1"/>
  <rowBreaks count="1" manualBreakCount="1">
    <brk id="39" max="34" man="1"/>
  </rowBreaks>
  <colBreaks count="1" manualBreakCount="1">
    <brk id="17" min="1" max="50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19"/>
  <sheetViews>
    <sheetView tabSelected="1" view="pageBreakPreview" topLeftCell="A156" zoomScale="80" zoomScaleSheetLayoutView="80" workbookViewId="0">
      <selection activeCell="L158" sqref="L158"/>
    </sheetView>
  </sheetViews>
  <sheetFormatPr defaultRowHeight="18" x14ac:dyDescent="0.25"/>
  <cols>
    <col min="1" max="1" width="5" style="52" customWidth="1"/>
    <col min="2" max="2" width="38.140625" style="195" customWidth="1"/>
    <col min="3" max="3" width="13.42578125" style="51" customWidth="1"/>
    <col min="4" max="4" width="17.5703125" style="51" customWidth="1"/>
    <col min="5" max="5" width="21.85546875" style="1" customWidth="1"/>
    <col min="6" max="6" width="13.28515625" style="146" customWidth="1"/>
    <col min="7" max="7" width="14.7109375" style="11" customWidth="1"/>
    <col min="8" max="8" width="16.140625" style="11" customWidth="1"/>
    <col min="9" max="9" width="15.140625" style="11" customWidth="1"/>
    <col min="10" max="10" width="24.140625" style="25" customWidth="1"/>
    <col min="11" max="11" width="17.140625" style="42" customWidth="1"/>
    <col min="12" max="12" width="19.42578125" style="173" customWidth="1"/>
    <col min="13" max="13" width="11.7109375" style="2" customWidth="1"/>
    <col min="14" max="14" width="12" style="2" customWidth="1"/>
    <col min="15" max="15" width="10.85546875" style="6" customWidth="1"/>
    <col min="16" max="16" width="10.42578125" style="6" customWidth="1"/>
    <col min="17" max="17" width="11.5703125" style="6" customWidth="1"/>
    <col min="18" max="18" width="17.140625" style="6" customWidth="1"/>
    <col min="19" max="19" width="16.7109375" style="6" customWidth="1"/>
    <col min="20" max="20" width="13" style="6" customWidth="1"/>
    <col min="21" max="21" width="13.28515625" style="6" customWidth="1"/>
    <col min="22" max="22" width="12.5703125" style="6" customWidth="1"/>
    <col min="23" max="23" width="12.140625" style="6" customWidth="1"/>
    <col min="24" max="24" width="11.85546875" style="6" customWidth="1"/>
    <col min="25" max="25" width="9" style="6" hidden="1" customWidth="1"/>
    <col min="26" max="26" width="0" style="6" hidden="1" customWidth="1"/>
    <col min="27" max="27" width="12" style="6" customWidth="1"/>
    <col min="28" max="28" width="9.28515625" style="6" customWidth="1"/>
    <col min="29" max="29" width="10.5703125" style="6" customWidth="1"/>
    <col min="30" max="16384" width="9.140625" style="6"/>
  </cols>
  <sheetData>
    <row r="1" spans="1:25" ht="21.75" hidden="1" customHeight="1" x14ac:dyDescent="0.25">
      <c r="A1" s="62"/>
      <c r="B1" s="179"/>
      <c r="C1" s="30"/>
      <c r="D1" s="53"/>
      <c r="E1" s="30"/>
      <c r="F1" s="144"/>
      <c r="G1" s="31"/>
      <c r="H1" s="30"/>
      <c r="I1" s="31"/>
      <c r="J1" s="32"/>
      <c r="K1" s="33"/>
      <c r="L1" s="171"/>
      <c r="M1" s="7"/>
      <c r="N1" s="3"/>
    </row>
    <row r="2" spans="1:25" ht="21.75" hidden="1" customHeight="1" x14ac:dyDescent="0.25">
      <c r="A2" s="63"/>
      <c r="B2" s="180"/>
      <c r="C2" s="4"/>
      <c r="D2" s="64"/>
      <c r="E2" s="4"/>
      <c r="F2" s="145"/>
      <c r="G2" s="8"/>
      <c r="H2" s="4"/>
      <c r="I2" s="8"/>
      <c r="J2" s="8"/>
      <c r="K2" s="34"/>
      <c r="L2" s="172"/>
      <c r="M2" s="8"/>
      <c r="N2" s="4"/>
    </row>
    <row r="3" spans="1:25" ht="21.75" hidden="1" customHeight="1" x14ac:dyDescent="0.25">
      <c r="A3" s="63"/>
      <c r="B3" s="180"/>
      <c r="C3" s="4"/>
      <c r="D3" s="64"/>
      <c r="E3" s="4"/>
      <c r="F3" s="145"/>
      <c r="G3" s="8"/>
      <c r="H3" s="4"/>
      <c r="I3" s="8"/>
      <c r="J3" s="8"/>
      <c r="K3" s="34"/>
      <c r="L3" s="172"/>
      <c r="M3" s="8"/>
      <c r="N3" s="4"/>
    </row>
    <row r="4" spans="1:25" s="10" customFormat="1" ht="21.75" hidden="1" customHeight="1" x14ac:dyDescent="0.25">
      <c r="A4" s="52"/>
      <c r="B4" s="181"/>
      <c r="C4" s="1"/>
      <c r="D4" s="51"/>
      <c r="E4" s="1"/>
      <c r="F4" s="146"/>
      <c r="G4" s="11"/>
      <c r="H4" s="1"/>
      <c r="I4" s="11"/>
      <c r="J4" s="25"/>
      <c r="K4" s="35"/>
      <c r="L4" s="173"/>
      <c r="M4" s="11"/>
      <c r="N4" s="1"/>
    </row>
    <row r="5" spans="1:25" s="10" customFormat="1" ht="63" hidden="1" customHeight="1" x14ac:dyDescent="0.25">
      <c r="A5" s="36"/>
      <c r="B5" s="182"/>
      <c r="C5" s="18"/>
      <c r="D5" s="54"/>
      <c r="E5" s="43"/>
      <c r="F5" s="147"/>
      <c r="G5" s="18"/>
      <c r="H5" s="18"/>
      <c r="I5" s="18"/>
      <c r="J5" s="26"/>
      <c r="K5" s="37"/>
      <c r="L5" s="174"/>
      <c r="M5" s="48"/>
      <c r="N5" s="48"/>
      <c r="O5" s="48"/>
      <c r="P5" s="48"/>
      <c r="Q5" s="48"/>
      <c r="R5" s="18"/>
      <c r="S5" s="18"/>
      <c r="T5" s="18"/>
      <c r="U5" s="18"/>
      <c r="V5" s="18"/>
      <c r="W5" s="18"/>
      <c r="X5" s="18"/>
      <c r="Y5" s="18"/>
    </row>
    <row r="6" spans="1:25" ht="64.5" customHeight="1" x14ac:dyDescent="0.25">
      <c r="A6" s="55"/>
      <c r="B6" s="183" t="s">
        <v>0</v>
      </c>
      <c r="C6" s="16" t="s">
        <v>1</v>
      </c>
      <c r="D6" s="16" t="s">
        <v>16</v>
      </c>
      <c r="E6" s="19" t="s">
        <v>2</v>
      </c>
      <c r="F6" s="148" t="s">
        <v>3</v>
      </c>
      <c r="G6" s="21" t="s">
        <v>5</v>
      </c>
      <c r="H6" s="14" t="s">
        <v>4</v>
      </c>
      <c r="I6" s="23" t="s">
        <v>9</v>
      </c>
      <c r="J6" s="27" t="s">
        <v>22</v>
      </c>
      <c r="K6" s="38" t="s">
        <v>8</v>
      </c>
      <c r="L6" s="175"/>
      <c r="M6" s="361" t="s">
        <v>25</v>
      </c>
      <c r="N6" s="361" t="s">
        <v>26</v>
      </c>
      <c r="O6" s="361" t="s">
        <v>27</v>
      </c>
      <c r="P6" s="361" t="s">
        <v>28</v>
      </c>
      <c r="Q6" s="361" t="s">
        <v>29</v>
      </c>
      <c r="R6" s="359" t="s">
        <v>30</v>
      </c>
      <c r="S6" s="359" t="s">
        <v>31</v>
      </c>
      <c r="T6" s="359" t="s">
        <v>23</v>
      </c>
      <c r="U6" s="359" t="s">
        <v>24</v>
      </c>
      <c r="V6" s="359" t="s">
        <v>36</v>
      </c>
      <c r="W6" s="359" t="s">
        <v>37</v>
      </c>
      <c r="X6" s="359" t="s">
        <v>38</v>
      </c>
      <c r="Y6" s="45"/>
    </row>
    <row r="7" spans="1:25" ht="0.75" customHeight="1" x14ac:dyDescent="0.25">
      <c r="A7" s="56"/>
      <c r="B7" s="184"/>
      <c r="C7" s="17"/>
      <c r="D7" s="57"/>
      <c r="E7" s="20"/>
      <c r="F7" s="149"/>
      <c r="G7" s="22"/>
      <c r="H7" s="15"/>
      <c r="I7" s="24"/>
      <c r="J7" s="28"/>
      <c r="K7" s="39"/>
      <c r="L7" s="176"/>
      <c r="M7" s="362"/>
      <c r="N7" s="362"/>
      <c r="O7" s="362"/>
      <c r="P7" s="362"/>
      <c r="Q7" s="362"/>
      <c r="R7" s="360"/>
      <c r="S7" s="360"/>
      <c r="T7" s="360"/>
      <c r="U7" s="360"/>
      <c r="V7" s="360"/>
      <c r="W7" s="360"/>
      <c r="X7" s="360"/>
      <c r="Y7" s="15"/>
    </row>
    <row r="8" spans="1:25" ht="27.75" customHeight="1" x14ac:dyDescent="0.25">
      <c r="A8" s="40"/>
      <c r="B8" s="185"/>
      <c r="C8" s="5"/>
      <c r="D8" s="46"/>
      <c r="E8" s="44"/>
      <c r="F8" s="150"/>
      <c r="G8" s="9"/>
      <c r="H8" s="9"/>
      <c r="I8" s="9"/>
      <c r="J8" s="29"/>
      <c r="K8" s="41"/>
      <c r="L8" s="177"/>
      <c r="M8" s="49"/>
      <c r="N8" s="49"/>
      <c r="O8" s="50"/>
      <c r="P8" s="50"/>
      <c r="Q8" s="50"/>
      <c r="R8" s="9"/>
      <c r="S8" s="9"/>
      <c r="T8" s="9"/>
      <c r="U8" s="9"/>
      <c r="V8" s="9"/>
      <c r="W8" s="9"/>
      <c r="X8" s="9"/>
      <c r="Y8" s="9"/>
    </row>
    <row r="9" spans="1:25" s="76" customFormat="1" ht="49.5" customHeight="1" x14ac:dyDescent="0.25">
      <c r="A9" s="66">
        <v>1</v>
      </c>
      <c r="B9" s="186" t="s">
        <v>55</v>
      </c>
      <c r="C9" s="67" t="s">
        <v>6</v>
      </c>
      <c r="D9" s="68" t="s">
        <v>377</v>
      </c>
      <c r="E9" s="157" t="s">
        <v>56</v>
      </c>
      <c r="F9" s="70"/>
      <c r="G9" s="302" t="s">
        <v>57</v>
      </c>
      <c r="H9" s="70" t="s">
        <v>58</v>
      </c>
      <c r="I9" s="71">
        <v>45688</v>
      </c>
      <c r="J9" s="72">
        <v>48900000</v>
      </c>
      <c r="K9" s="73">
        <v>9000</v>
      </c>
      <c r="L9" s="196">
        <f>K9-M9-N9-O9-P9-Q9-R9-S9-T9-U9-V9-W9-X9</f>
        <v>667.24000000000103</v>
      </c>
      <c r="M9" s="132">
        <v>678.9</v>
      </c>
      <c r="N9" s="132">
        <v>635.1</v>
      </c>
      <c r="O9" s="132">
        <v>678.9</v>
      </c>
      <c r="P9" s="132">
        <v>657</v>
      </c>
      <c r="Q9" s="203">
        <v>678.9</v>
      </c>
      <c r="R9" s="200">
        <v>663</v>
      </c>
      <c r="S9" s="75">
        <v>688.2</v>
      </c>
      <c r="T9" s="75">
        <v>688.2</v>
      </c>
      <c r="U9" s="75">
        <v>680.4</v>
      </c>
      <c r="V9" s="75">
        <v>762.56</v>
      </c>
      <c r="W9" s="76">
        <v>745.2</v>
      </c>
      <c r="X9" s="75">
        <v>776.4</v>
      </c>
      <c r="Y9" s="75"/>
    </row>
    <row r="10" spans="1:25" s="76" customFormat="1" ht="42" customHeight="1" x14ac:dyDescent="0.25">
      <c r="A10" s="66">
        <v>2</v>
      </c>
      <c r="B10" s="159" t="s">
        <v>59</v>
      </c>
      <c r="C10" s="67" t="s">
        <v>6</v>
      </c>
      <c r="D10" s="77" t="s">
        <v>378</v>
      </c>
      <c r="E10" s="158" t="s">
        <v>60</v>
      </c>
      <c r="F10" s="70" t="s">
        <v>61</v>
      </c>
      <c r="G10" s="302" t="s">
        <v>62</v>
      </c>
      <c r="H10" s="70" t="s">
        <v>58</v>
      </c>
      <c r="I10" s="71" t="s">
        <v>54</v>
      </c>
      <c r="J10" s="72" t="s">
        <v>63</v>
      </c>
      <c r="K10" s="73">
        <v>885</v>
      </c>
      <c r="L10" s="177">
        <f t="shared" ref="L10:L89" si="0">K10-M10-N10-O10-P10-Q10-R10-S10-T10-U10-V10-W10-X10</f>
        <v>0</v>
      </c>
      <c r="M10" s="79">
        <v>73.75</v>
      </c>
      <c r="N10" s="79">
        <v>73.75</v>
      </c>
      <c r="O10" s="79">
        <v>73.75</v>
      </c>
      <c r="P10" s="79">
        <v>73.75</v>
      </c>
      <c r="Q10" s="79">
        <v>73.75</v>
      </c>
      <c r="R10" s="79">
        <v>73.75</v>
      </c>
      <c r="S10" s="200">
        <v>73.75</v>
      </c>
      <c r="T10" s="75">
        <v>73.75</v>
      </c>
      <c r="U10" s="75">
        <v>73.75</v>
      </c>
      <c r="V10" s="75">
        <v>73.75</v>
      </c>
      <c r="W10" s="75">
        <v>73.75</v>
      </c>
      <c r="X10" s="75">
        <v>73.75</v>
      </c>
      <c r="Y10" s="75"/>
    </row>
    <row r="11" spans="1:25" s="76" customFormat="1" ht="27.75" customHeight="1" x14ac:dyDescent="0.25">
      <c r="A11" s="66">
        <v>3</v>
      </c>
      <c r="B11" s="186" t="s">
        <v>59</v>
      </c>
      <c r="C11" s="67" t="s">
        <v>6</v>
      </c>
      <c r="D11" s="68" t="s">
        <v>376</v>
      </c>
      <c r="E11" s="157" t="s">
        <v>21</v>
      </c>
      <c r="F11" s="70" t="s">
        <v>64</v>
      </c>
      <c r="G11" s="302" t="s">
        <v>65</v>
      </c>
      <c r="H11" s="70" t="s">
        <v>58</v>
      </c>
      <c r="I11" s="71" t="s">
        <v>54</v>
      </c>
      <c r="J11" s="72">
        <v>64200000</v>
      </c>
      <c r="K11" s="73">
        <v>3200</v>
      </c>
      <c r="L11" s="304">
        <f>K11-M11-N11-O11-P11-Q11-R11-S11-T11-U11-V11-W11-X11</f>
        <v>316.27</v>
      </c>
      <c r="M11" s="197">
        <v>240.52</v>
      </c>
      <c r="N11" s="197">
        <v>240.35</v>
      </c>
      <c r="O11" s="197">
        <v>240</v>
      </c>
      <c r="P11" s="197">
        <v>243.38</v>
      </c>
      <c r="Q11" s="197">
        <v>240</v>
      </c>
      <c r="R11" s="201">
        <v>240</v>
      </c>
      <c r="S11" s="202">
        <v>240.12</v>
      </c>
      <c r="T11" s="202">
        <v>239.97</v>
      </c>
      <c r="U11" s="76">
        <v>240.44</v>
      </c>
      <c r="V11" s="202">
        <v>240.11</v>
      </c>
      <c r="W11" s="202">
        <v>238.84</v>
      </c>
      <c r="X11" s="202">
        <v>240</v>
      </c>
      <c r="Y11" s="75"/>
    </row>
    <row r="12" spans="1:25" s="76" customFormat="1" ht="27.75" customHeight="1" x14ac:dyDescent="0.25">
      <c r="A12" s="66">
        <v>4</v>
      </c>
      <c r="B12" s="186" t="s">
        <v>66</v>
      </c>
      <c r="C12" s="67" t="s">
        <v>6</v>
      </c>
      <c r="D12" s="78" t="s">
        <v>375</v>
      </c>
      <c r="E12" s="157" t="s">
        <v>67</v>
      </c>
      <c r="F12" s="70" t="s">
        <v>68</v>
      </c>
      <c r="G12" s="302" t="s">
        <v>65</v>
      </c>
      <c r="H12" s="70" t="s">
        <v>58</v>
      </c>
      <c r="I12" s="71" t="s">
        <v>54</v>
      </c>
      <c r="J12" s="72">
        <v>72400000</v>
      </c>
      <c r="K12" s="73">
        <v>8400</v>
      </c>
      <c r="L12" s="177">
        <f t="shared" si="0"/>
        <v>0</v>
      </c>
      <c r="M12" s="79">
        <v>700</v>
      </c>
      <c r="N12" s="79">
        <v>700</v>
      </c>
      <c r="O12" s="79">
        <v>700</v>
      </c>
      <c r="P12" s="79">
        <v>700</v>
      </c>
      <c r="Q12" s="79">
        <v>700</v>
      </c>
      <c r="R12" s="198">
        <v>700</v>
      </c>
      <c r="S12" s="199">
        <v>700</v>
      </c>
      <c r="T12" s="75">
        <v>700</v>
      </c>
      <c r="U12" s="75">
        <v>700</v>
      </c>
      <c r="V12" s="75">
        <v>700</v>
      </c>
      <c r="W12" s="75">
        <v>700</v>
      </c>
      <c r="X12" s="75">
        <v>700</v>
      </c>
      <c r="Y12" s="75"/>
    </row>
    <row r="13" spans="1:25" s="88" customFormat="1" ht="36.75" customHeight="1" x14ac:dyDescent="0.25">
      <c r="A13" s="66">
        <v>5</v>
      </c>
      <c r="B13" s="186" t="s">
        <v>69</v>
      </c>
      <c r="C13" s="67" t="s">
        <v>6</v>
      </c>
      <c r="D13" s="81" t="s">
        <v>374</v>
      </c>
      <c r="E13" s="159" t="s">
        <v>21</v>
      </c>
      <c r="F13" s="84" t="s">
        <v>70</v>
      </c>
      <c r="G13" s="83" t="s">
        <v>43</v>
      </c>
      <c r="H13" s="84" t="s">
        <v>58</v>
      </c>
      <c r="I13" s="85" t="s">
        <v>54</v>
      </c>
      <c r="J13" s="86" t="s">
        <v>71</v>
      </c>
      <c r="K13" s="87">
        <v>1470</v>
      </c>
      <c r="L13" s="196">
        <f t="shared" si="0"/>
        <v>76.460000000000036</v>
      </c>
      <c r="M13" s="74"/>
      <c r="N13" s="197">
        <v>793.54</v>
      </c>
      <c r="O13" s="74">
        <v>60</v>
      </c>
      <c r="P13" s="74">
        <v>60</v>
      </c>
      <c r="Q13" s="74">
        <v>60</v>
      </c>
      <c r="R13" s="74">
        <v>60</v>
      </c>
      <c r="S13" s="200">
        <v>60</v>
      </c>
      <c r="T13" s="75">
        <v>60</v>
      </c>
      <c r="U13" s="75">
        <v>60</v>
      </c>
      <c r="V13" s="75">
        <v>60</v>
      </c>
      <c r="W13" s="75">
        <v>60</v>
      </c>
      <c r="X13" s="75">
        <v>60</v>
      </c>
      <c r="Y13" s="75"/>
    </row>
    <row r="14" spans="1:25" s="93" customFormat="1" ht="41.25" customHeight="1" x14ac:dyDescent="0.25">
      <c r="A14" s="66">
        <v>6</v>
      </c>
      <c r="B14" s="186" t="s">
        <v>72</v>
      </c>
      <c r="C14" s="67" t="s">
        <v>6</v>
      </c>
      <c r="D14" s="81" t="s">
        <v>373</v>
      </c>
      <c r="E14" s="82" t="s">
        <v>300</v>
      </c>
      <c r="F14" s="84" t="s">
        <v>73</v>
      </c>
      <c r="G14" s="83" t="s">
        <v>74</v>
      </c>
      <c r="H14" s="84" t="s">
        <v>76</v>
      </c>
      <c r="I14" s="85" t="s">
        <v>75</v>
      </c>
      <c r="J14" s="86">
        <v>3400000</v>
      </c>
      <c r="K14" s="90">
        <v>180</v>
      </c>
      <c r="L14" s="177">
        <f t="shared" si="0"/>
        <v>0</v>
      </c>
      <c r="M14" s="92">
        <v>180</v>
      </c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</row>
    <row r="15" spans="1:25" s="93" customFormat="1" ht="28.5" customHeight="1" x14ac:dyDescent="0.25">
      <c r="A15" s="383">
        <v>7</v>
      </c>
      <c r="B15" s="186" t="s">
        <v>51</v>
      </c>
      <c r="C15" s="324" t="s">
        <v>6</v>
      </c>
      <c r="D15" s="322" t="s">
        <v>370</v>
      </c>
      <c r="E15" s="366" t="s">
        <v>77</v>
      </c>
      <c r="F15" s="318" t="s">
        <v>371</v>
      </c>
      <c r="G15" s="330" t="s">
        <v>372</v>
      </c>
      <c r="H15" s="318"/>
      <c r="I15" s="318" t="s">
        <v>369</v>
      </c>
      <c r="J15" s="86" t="s">
        <v>301</v>
      </c>
      <c r="K15" s="90">
        <v>702</v>
      </c>
      <c r="L15" s="177">
        <f t="shared" si="0"/>
        <v>0</v>
      </c>
      <c r="M15" s="91">
        <v>702</v>
      </c>
      <c r="N15" s="91"/>
      <c r="O15" s="91"/>
      <c r="P15" s="91"/>
      <c r="Q15" s="91"/>
      <c r="R15" s="91"/>
      <c r="S15" s="92"/>
      <c r="T15" s="92"/>
      <c r="U15" s="92"/>
      <c r="V15" s="92"/>
      <c r="W15" s="92"/>
      <c r="X15" s="92"/>
      <c r="Y15" s="92"/>
    </row>
    <row r="16" spans="1:25" s="93" customFormat="1" ht="30.75" customHeight="1" x14ac:dyDescent="0.25">
      <c r="A16" s="384"/>
      <c r="B16" s="186" t="s">
        <v>78</v>
      </c>
      <c r="C16" s="325"/>
      <c r="D16" s="323"/>
      <c r="E16" s="367"/>
      <c r="F16" s="319"/>
      <c r="G16" s="331"/>
      <c r="H16" s="319"/>
      <c r="I16" s="319"/>
      <c r="J16" s="86">
        <v>15900000</v>
      </c>
      <c r="K16" s="90">
        <v>132</v>
      </c>
      <c r="L16" s="177">
        <f t="shared" si="0"/>
        <v>0</v>
      </c>
      <c r="M16" s="91">
        <v>132</v>
      </c>
      <c r="N16" s="92"/>
      <c r="O16" s="125"/>
      <c r="P16" s="92"/>
      <c r="Q16" s="92"/>
      <c r="R16" s="91"/>
      <c r="S16" s="92"/>
      <c r="T16" s="92"/>
      <c r="U16" s="92"/>
      <c r="V16" s="92"/>
      <c r="W16" s="92"/>
      <c r="X16" s="92"/>
      <c r="Y16" s="92"/>
    </row>
    <row r="17" spans="1:25" s="93" customFormat="1" ht="41.25" customHeight="1" x14ac:dyDescent="0.25">
      <c r="A17" s="383">
        <v>8</v>
      </c>
      <c r="B17" s="186" t="s">
        <v>80</v>
      </c>
      <c r="C17" s="324" t="s">
        <v>6</v>
      </c>
      <c r="D17" s="322" t="s">
        <v>367</v>
      </c>
      <c r="E17" s="366" t="s">
        <v>81</v>
      </c>
      <c r="F17" s="318" t="s">
        <v>368</v>
      </c>
      <c r="G17" s="330" t="s">
        <v>82</v>
      </c>
      <c r="H17" s="318"/>
      <c r="I17" s="318" t="s">
        <v>369</v>
      </c>
      <c r="J17" s="86">
        <v>15900000</v>
      </c>
      <c r="K17" s="90">
        <v>288</v>
      </c>
      <c r="L17" s="177">
        <f t="shared" si="0"/>
        <v>0</v>
      </c>
      <c r="M17" s="91">
        <v>288</v>
      </c>
      <c r="N17" s="91"/>
      <c r="O17" s="91"/>
      <c r="P17" s="91"/>
      <c r="Q17" s="91"/>
      <c r="R17" s="91"/>
      <c r="S17" s="92"/>
      <c r="T17" s="92"/>
      <c r="U17" s="92"/>
      <c r="V17" s="92"/>
      <c r="W17" s="92"/>
      <c r="X17" s="92"/>
      <c r="Y17" s="92"/>
    </row>
    <row r="18" spans="1:25" s="93" customFormat="1" ht="31.5" customHeight="1" x14ac:dyDescent="0.25">
      <c r="A18" s="384"/>
      <c r="B18" s="186" t="s">
        <v>79</v>
      </c>
      <c r="C18" s="325"/>
      <c r="D18" s="323"/>
      <c r="E18" s="367"/>
      <c r="F18" s="319"/>
      <c r="G18" s="331"/>
      <c r="H18" s="319"/>
      <c r="I18" s="319"/>
      <c r="J18" s="86">
        <v>41100000</v>
      </c>
      <c r="K18" s="90">
        <v>234</v>
      </c>
      <c r="L18" s="177">
        <f t="shared" si="0"/>
        <v>0</v>
      </c>
      <c r="M18" s="91">
        <v>234</v>
      </c>
      <c r="N18" s="91"/>
      <c r="O18" s="91"/>
      <c r="P18" s="91"/>
      <c r="Q18" s="91"/>
      <c r="R18" s="91"/>
      <c r="S18" s="92"/>
      <c r="T18" s="92"/>
      <c r="U18" s="92"/>
      <c r="V18" s="92"/>
      <c r="W18" s="92"/>
      <c r="X18" s="92"/>
      <c r="Y18" s="92"/>
    </row>
    <row r="19" spans="1:25" s="93" customFormat="1" ht="39" customHeight="1" x14ac:dyDescent="0.25">
      <c r="A19" s="143">
        <v>9</v>
      </c>
      <c r="B19" s="186" t="s">
        <v>83</v>
      </c>
      <c r="C19" s="80" t="s">
        <v>6</v>
      </c>
      <c r="D19" s="81" t="s">
        <v>366</v>
      </c>
      <c r="E19" s="159" t="s">
        <v>84</v>
      </c>
      <c r="F19" s="84" t="s">
        <v>85</v>
      </c>
      <c r="G19" s="83" t="s">
        <v>74</v>
      </c>
      <c r="H19" s="84" t="s">
        <v>58</v>
      </c>
      <c r="I19" s="85" t="s">
        <v>54</v>
      </c>
      <c r="J19" s="86">
        <v>92400000</v>
      </c>
      <c r="K19" s="90">
        <v>3000</v>
      </c>
      <c r="L19" s="177">
        <f t="shared" si="0"/>
        <v>0</v>
      </c>
      <c r="M19" s="91">
        <v>250</v>
      </c>
      <c r="N19" s="91">
        <v>250</v>
      </c>
      <c r="O19" s="91">
        <v>250</v>
      </c>
      <c r="P19" s="91">
        <v>250</v>
      </c>
      <c r="Q19" s="91">
        <v>250</v>
      </c>
      <c r="R19" s="91">
        <v>250</v>
      </c>
      <c r="S19" s="92">
        <v>250</v>
      </c>
      <c r="T19" s="92">
        <v>250</v>
      </c>
      <c r="U19" s="92">
        <v>250</v>
      </c>
      <c r="V19" s="92">
        <v>250</v>
      </c>
      <c r="W19" s="92">
        <v>250</v>
      </c>
      <c r="X19" s="92">
        <v>250</v>
      </c>
      <c r="Y19" s="92"/>
    </row>
    <row r="20" spans="1:25" s="93" customFormat="1" ht="35.25" customHeight="1" x14ac:dyDescent="0.25">
      <c r="A20" s="320">
        <v>10</v>
      </c>
      <c r="B20" s="374" t="s">
        <v>86</v>
      </c>
      <c r="C20" s="344" t="s">
        <v>6</v>
      </c>
      <c r="D20" s="344" t="s">
        <v>365</v>
      </c>
      <c r="E20" s="347" t="s">
        <v>87</v>
      </c>
      <c r="F20" s="350" t="s">
        <v>88</v>
      </c>
      <c r="G20" s="350" t="s">
        <v>89</v>
      </c>
      <c r="H20" s="350" t="s">
        <v>90</v>
      </c>
      <c r="I20" s="350" t="s">
        <v>91</v>
      </c>
      <c r="J20" s="72">
        <v>50100000</v>
      </c>
      <c r="K20" s="90">
        <v>800</v>
      </c>
      <c r="L20" s="177">
        <f t="shared" si="0"/>
        <v>0</v>
      </c>
      <c r="M20" s="91"/>
      <c r="N20" s="131">
        <v>800</v>
      </c>
      <c r="O20" s="91"/>
      <c r="P20" s="91"/>
      <c r="Q20" s="91"/>
      <c r="R20" s="91"/>
      <c r="S20" s="92"/>
      <c r="T20" s="92"/>
      <c r="U20" s="92"/>
      <c r="V20" s="92"/>
      <c r="W20" s="92"/>
      <c r="X20" s="92"/>
      <c r="Y20" s="92"/>
    </row>
    <row r="21" spans="1:25" s="93" customFormat="1" ht="41.25" customHeight="1" x14ac:dyDescent="0.25">
      <c r="A21" s="321"/>
      <c r="B21" s="375"/>
      <c r="C21" s="346"/>
      <c r="D21" s="346"/>
      <c r="E21" s="349"/>
      <c r="F21" s="352"/>
      <c r="G21" s="352"/>
      <c r="H21" s="352"/>
      <c r="I21" s="352"/>
      <c r="J21" s="72"/>
      <c r="K21" s="90"/>
      <c r="L21" s="177">
        <f t="shared" si="0"/>
        <v>0</v>
      </c>
      <c r="M21" s="91"/>
      <c r="N21" s="131"/>
      <c r="O21" s="91"/>
      <c r="P21" s="91"/>
      <c r="Q21" s="91"/>
      <c r="R21" s="91"/>
      <c r="S21" s="92"/>
      <c r="T21" s="92"/>
      <c r="U21" s="92"/>
      <c r="V21" s="92"/>
      <c r="W21" s="92"/>
      <c r="X21" s="92"/>
      <c r="Y21" s="92"/>
    </row>
    <row r="22" spans="1:25" s="93" customFormat="1" ht="38.25" customHeight="1" x14ac:dyDescent="0.25">
      <c r="A22" s="385">
        <v>11</v>
      </c>
      <c r="B22" s="378" t="s">
        <v>44</v>
      </c>
      <c r="C22" s="324" t="s">
        <v>6</v>
      </c>
      <c r="D22" s="340" t="s">
        <v>364</v>
      </c>
      <c r="E22" s="376" t="s">
        <v>302</v>
      </c>
      <c r="F22" s="316" t="s">
        <v>93</v>
      </c>
      <c r="G22" s="316" t="s">
        <v>92</v>
      </c>
      <c r="H22" s="316" t="s">
        <v>94</v>
      </c>
      <c r="I22" s="316" t="s">
        <v>75</v>
      </c>
      <c r="J22" s="94">
        <v>15800000</v>
      </c>
      <c r="K22" s="90">
        <v>78</v>
      </c>
      <c r="L22" s="177">
        <f t="shared" si="0"/>
        <v>0</v>
      </c>
      <c r="M22" s="90"/>
      <c r="N22" s="117">
        <v>78</v>
      </c>
      <c r="O22" s="91"/>
      <c r="P22" s="91"/>
      <c r="Q22" s="91"/>
      <c r="R22" s="91"/>
      <c r="S22" s="92"/>
      <c r="T22" s="92"/>
      <c r="U22" s="92"/>
      <c r="V22" s="92"/>
      <c r="W22" s="92"/>
      <c r="X22" s="92"/>
      <c r="Y22" s="92"/>
    </row>
    <row r="23" spans="1:25" s="99" customFormat="1" ht="41.25" customHeight="1" x14ac:dyDescent="0.25">
      <c r="A23" s="386"/>
      <c r="B23" s="379"/>
      <c r="C23" s="325"/>
      <c r="D23" s="342"/>
      <c r="E23" s="377"/>
      <c r="F23" s="317"/>
      <c r="G23" s="317"/>
      <c r="H23" s="317"/>
      <c r="I23" s="317"/>
      <c r="J23" s="94"/>
      <c r="K23" s="95"/>
      <c r="L23" s="177">
        <f t="shared" si="0"/>
        <v>0</v>
      </c>
      <c r="M23" s="95"/>
      <c r="N23" s="97"/>
      <c r="O23" s="96"/>
      <c r="P23" s="96"/>
      <c r="Q23" s="96"/>
      <c r="R23" s="96"/>
      <c r="S23" s="98"/>
      <c r="T23" s="98"/>
      <c r="U23" s="98"/>
      <c r="V23" s="98"/>
      <c r="W23" s="98"/>
      <c r="X23" s="98"/>
      <c r="Y23" s="98"/>
    </row>
    <row r="24" spans="1:25" s="93" customFormat="1" ht="34.5" customHeight="1" x14ac:dyDescent="0.25">
      <c r="A24" s="89">
        <v>12</v>
      </c>
      <c r="B24" s="186" t="s">
        <v>66</v>
      </c>
      <c r="C24" s="80" t="s">
        <v>6</v>
      </c>
      <c r="D24" s="81" t="s">
        <v>363</v>
      </c>
      <c r="E24" s="159" t="s">
        <v>50</v>
      </c>
      <c r="F24" s="84" t="s">
        <v>95</v>
      </c>
      <c r="G24" s="83" t="s">
        <v>40</v>
      </c>
      <c r="H24" s="84" t="s">
        <v>58</v>
      </c>
      <c r="I24" s="85" t="s">
        <v>54</v>
      </c>
      <c r="J24" s="86">
        <v>72400000</v>
      </c>
      <c r="K24" s="90">
        <v>300</v>
      </c>
      <c r="L24" s="177">
        <f t="shared" si="0"/>
        <v>0</v>
      </c>
      <c r="M24" s="91">
        <v>25</v>
      </c>
      <c r="N24" s="91">
        <v>25</v>
      </c>
      <c r="O24" s="91">
        <v>25</v>
      </c>
      <c r="P24" s="91">
        <v>25</v>
      </c>
      <c r="Q24" s="91">
        <v>25</v>
      </c>
      <c r="R24" s="91">
        <v>25</v>
      </c>
      <c r="S24" s="92">
        <v>25</v>
      </c>
      <c r="T24" s="92">
        <v>25</v>
      </c>
      <c r="U24" s="92">
        <v>25</v>
      </c>
      <c r="V24" s="92">
        <v>25</v>
      </c>
      <c r="W24" s="92">
        <v>25</v>
      </c>
      <c r="X24" s="92">
        <v>25</v>
      </c>
      <c r="Y24" s="92"/>
    </row>
    <row r="25" spans="1:25" s="93" customFormat="1" ht="33" customHeight="1" x14ac:dyDescent="0.25">
      <c r="A25" s="320">
        <v>13</v>
      </c>
      <c r="B25" s="186" t="s">
        <v>41</v>
      </c>
      <c r="C25" s="324" t="s">
        <v>6</v>
      </c>
      <c r="D25" s="322" t="s">
        <v>362</v>
      </c>
      <c r="E25" s="326" t="s">
        <v>97</v>
      </c>
      <c r="F25" s="318" t="s">
        <v>101</v>
      </c>
      <c r="G25" s="330" t="s">
        <v>98</v>
      </c>
      <c r="H25" s="318" t="s">
        <v>99</v>
      </c>
      <c r="I25" s="318" t="s">
        <v>91</v>
      </c>
      <c r="J25" s="86">
        <v>22100000</v>
      </c>
      <c r="K25" s="90">
        <v>3500</v>
      </c>
      <c r="L25" s="177">
        <f t="shared" si="0"/>
        <v>0</v>
      </c>
      <c r="M25" s="91"/>
      <c r="N25" s="91">
        <v>3500</v>
      </c>
      <c r="O25" s="91"/>
      <c r="P25" s="91"/>
      <c r="Q25" s="91"/>
      <c r="R25" s="91"/>
      <c r="S25" s="92"/>
      <c r="T25" s="92"/>
      <c r="U25" s="92"/>
      <c r="V25" s="92"/>
      <c r="W25" s="92"/>
      <c r="X25" s="92"/>
      <c r="Y25" s="92"/>
    </row>
    <row r="26" spans="1:25" s="93" customFormat="1" ht="30" customHeight="1" x14ac:dyDescent="0.25">
      <c r="A26" s="321"/>
      <c r="B26" s="186" t="s">
        <v>96</v>
      </c>
      <c r="C26" s="325"/>
      <c r="D26" s="323"/>
      <c r="E26" s="327"/>
      <c r="F26" s="319"/>
      <c r="G26" s="331"/>
      <c r="H26" s="319"/>
      <c r="I26" s="319"/>
      <c r="J26" s="86">
        <v>79800000</v>
      </c>
      <c r="K26" s="90">
        <v>800</v>
      </c>
      <c r="L26" s="177">
        <f t="shared" si="0"/>
        <v>0</v>
      </c>
      <c r="M26" s="91"/>
      <c r="N26" s="91">
        <v>800</v>
      </c>
      <c r="O26" s="91"/>
      <c r="P26" s="91"/>
      <c r="Q26" s="91"/>
      <c r="R26" s="91"/>
      <c r="S26" s="92"/>
      <c r="T26" s="92"/>
      <c r="U26" s="92"/>
      <c r="V26" s="92"/>
      <c r="W26" s="92"/>
      <c r="X26" s="92"/>
      <c r="Y26" s="92"/>
    </row>
    <row r="27" spans="1:25" s="93" customFormat="1" ht="42" customHeight="1" x14ac:dyDescent="0.25">
      <c r="A27" s="89">
        <v>14</v>
      </c>
      <c r="B27" s="186" t="s">
        <v>100</v>
      </c>
      <c r="C27" s="80" t="s">
        <v>6</v>
      </c>
      <c r="D27" s="81" t="s">
        <v>361</v>
      </c>
      <c r="E27" s="159" t="s">
        <v>303</v>
      </c>
      <c r="F27" s="84" t="s">
        <v>102</v>
      </c>
      <c r="G27" s="83" t="s">
        <v>90</v>
      </c>
      <c r="H27" s="84" t="s">
        <v>58</v>
      </c>
      <c r="I27" s="85" t="s">
        <v>103</v>
      </c>
      <c r="J27" s="86">
        <v>48300000</v>
      </c>
      <c r="K27" s="90">
        <v>1200</v>
      </c>
      <c r="L27" s="177">
        <f t="shared" si="0"/>
        <v>0</v>
      </c>
      <c r="M27" s="91"/>
      <c r="N27" s="91"/>
      <c r="O27" s="91"/>
      <c r="P27" s="91">
        <v>300</v>
      </c>
      <c r="Q27" s="91"/>
      <c r="R27" s="91"/>
      <c r="S27" s="92">
        <v>300</v>
      </c>
      <c r="T27" s="92"/>
      <c r="U27" s="92"/>
      <c r="V27" s="92">
        <v>300</v>
      </c>
      <c r="W27" s="92"/>
      <c r="X27" s="92">
        <v>300</v>
      </c>
      <c r="Y27" s="92"/>
    </row>
    <row r="28" spans="1:25" s="93" customFormat="1" ht="46.5" customHeight="1" x14ac:dyDescent="0.25">
      <c r="A28" s="89">
        <v>15</v>
      </c>
      <c r="B28" s="186" t="s">
        <v>104</v>
      </c>
      <c r="C28" s="80" t="s">
        <v>6</v>
      </c>
      <c r="D28" s="81" t="s">
        <v>360</v>
      </c>
      <c r="E28" s="159" t="s">
        <v>105</v>
      </c>
      <c r="F28" s="84" t="s">
        <v>106</v>
      </c>
      <c r="G28" s="83" t="s">
        <v>90</v>
      </c>
      <c r="H28" s="84" t="s">
        <v>107</v>
      </c>
      <c r="I28" s="85" t="s">
        <v>91</v>
      </c>
      <c r="J28" s="86">
        <v>92100000</v>
      </c>
      <c r="K28" s="90">
        <v>2000</v>
      </c>
      <c r="L28" s="177">
        <f t="shared" si="0"/>
        <v>0</v>
      </c>
      <c r="M28" s="91"/>
      <c r="N28" s="91">
        <v>2000</v>
      </c>
      <c r="O28" s="91"/>
      <c r="P28" s="91"/>
      <c r="Q28" s="91"/>
      <c r="R28" s="91"/>
      <c r="S28" s="92"/>
      <c r="T28" s="92"/>
      <c r="U28" s="92"/>
      <c r="V28" s="92"/>
      <c r="W28" s="92"/>
      <c r="X28" s="92"/>
      <c r="Y28" s="92"/>
    </row>
    <row r="29" spans="1:25" s="93" customFormat="1" ht="41.25" customHeight="1" x14ac:dyDescent="0.25">
      <c r="A29" s="89">
        <v>16</v>
      </c>
      <c r="B29" s="186" t="s">
        <v>108</v>
      </c>
      <c r="C29" s="80" t="s">
        <v>6</v>
      </c>
      <c r="D29" s="81" t="s">
        <v>359</v>
      </c>
      <c r="E29" s="159" t="s">
        <v>109</v>
      </c>
      <c r="F29" s="84" t="s">
        <v>110</v>
      </c>
      <c r="G29" s="83" t="s">
        <v>111</v>
      </c>
      <c r="H29" s="84" t="s">
        <v>112</v>
      </c>
      <c r="I29" s="85" t="s">
        <v>91</v>
      </c>
      <c r="J29" s="86">
        <v>18400000</v>
      </c>
      <c r="K29" s="90">
        <v>1650</v>
      </c>
      <c r="L29" s="177">
        <f t="shared" si="0"/>
        <v>0</v>
      </c>
      <c r="M29" s="91"/>
      <c r="N29" s="91">
        <v>1650</v>
      </c>
      <c r="O29" s="91"/>
      <c r="P29" s="91"/>
      <c r="Q29" s="91"/>
      <c r="R29" s="91"/>
      <c r="S29" s="92"/>
      <c r="T29" s="92"/>
      <c r="U29" s="92"/>
      <c r="V29" s="92"/>
      <c r="W29" s="92"/>
      <c r="X29" s="92"/>
      <c r="Y29" s="92"/>
    </row>
    <row r="30" spans="1:25" s="93" customFormat="1" ht="41.25" customHeight="1" x14ac:dyDescent="0.25">
      <c r="A30" s="320">
        <v>17</v>
      </c>
      <c r="B30" s="186" t="s">
        <v>113</v>
      </c>
      <c r="C30" s="324" t="s">
        <v>6</v>
      </c>
      <c r="D30" s="322" t="s">
        <v>358</v>
      </c>
      <c r="E30" s="326" t="s">
        <v>42</v>
      </c>
      <c r="F30" s="318" t="s">
        <v>117</v>
      </c>
      <c r="G30" s="330" t="s">
        <v>116</v>
      </c>
      <c r="H30" s="318" t="s">
        <v>116</v>
      </c>
      <c r="I30" s="318" t="s">
        <v>118</v>
      </c>
      <c r="J30" s="86">
        <v>30200000</v>
      </c>
      <c r="K30" s="90">
        <v>1717</v>
      </c>
      <c r="L30" s="177">
        <f t="shared" si="0"/>
        <v>0</v>
      </c>
      <c r="M30" s="91"/>
      <c r="N30" s="91">
        <v>1717</v>
      </c>
      <c r="O30" s="91"/>
      <c r="P30" s="91"/>
      <c r="Q30" s="91"/>
      <c r="R30" s="91"/>
      <c r="S30" s="92"/>
      <c r="T30" s="92"/>
      <c r="U30" s="92"/>
      <c r="V30" s="92"/>
      <c r="W30" s="92"/>
      <c r="X30" s="92"/>
      <c r="Y30" s="92"/>
    </row>
    <row r="31" spans="1:25" s="93" customFormat="1" ht="41.25" customHeight="1" x14ac:dyDescent="0.25">
      <c r="A31" s="381"/>
      <c r="B31" s="186" t="s">
        <v>114</v>
      </c>
      <c r="C31" s="382"/>
      <c r="D31" s="353"/>
      <c r="E31" s="354"/>
      <c r="F31" s="355"/>
      <c r="G31" s="373"/>
      <c r="H31" s="355"/>
      <c r="I31" s="355"/>
      <c r="J31" s="86">
        <v>31400000</v>
      </c>
      <c r="K31" s="90">
        <v>30</v>
      </c>
      <c r="L31" s="177">
        <f t="shared" si="0"/>
        <v>0</v>
      </c>
      <c r="M31" s="91"/>
      <c r="N31" s="91">
        <v>30</v>
      </c>
      <c r="O31" s="91"/>
      <c r="P31" s="91"/>
      <c r="Q31" s="91"/>
      <c r="R31" s="91"/>
      <c r="S31" s="92"/>
      <c r="T31" s="92"/>
      <c r="U31" s="92"/>
      <c r="V31" s="92"/>
      <c r="W31" s="92"/>
      <c r="X31" s="92"/>
      <c r="Y31" s="92"/>
    </row>
    <row r="32" spans="1:25" s="93" customFormat="1" ht="41.25" customHeight="1" x14ac:dyDescent="0.25">
      <c r="A32" s="321"/>
      <c r="B32" s="186" t="s">
        <v>115</v>
      </c>
      <c r="C32" s="325"/>
      <c r="D32" s="323"/>
      <c r="E32" s="327"/>
      <c r="F32" s="319"/>
      <c r="G32" s="331"/>
      <c r="H32" s="319"/>
      <c r="I32" s="319"/>
      <c r="J32" s="86">
        <v>31200000</v>
      </c>
      <c r="K32" s="90">
        <v>189</v>
      </c>
      <c r="L32" s="177">
        <f t="shared" si="0"/>
        <v>0</v>
      </c>
      <c r="M32" s="91"/>
      <c r="N32" s="91">
        <v>189</v>
      </c>
      <c r="O32" s="91"/>
      <c r="P32" s="91"/>
      <c r="Q32" s="91"/>
      <c r="R32" s="91"/>
      <c r="S32" s="92"/>
      <c r="T32" s="92"/>
      <c r="U32" s="92"/>
      <c r="V32" s="92"/>
      <c r="W32" s="92"/>
      <c r="X32" s="92"/>
      <c r="Y32" s="92"/>
    </row>
    <row r="33" spans="1:25" s="93" customFormat="1" ht="67.5" customHeight="1" x14ac:dyDescent="0.25">
      <c r="A33" s="320">
        <v>18</v>
      </c>
      <c r="B33" s="378" t="s">
        <v>119</v>
      </c>
      <c r="C33" s="324" t="s">
        <v>6</v>
      </c>
      <c r="D33" s="322" t="s">
        <v>357</v>
      </c>
      <c r="E33" s="326" t="s">
        <v>122</v>
      </c>
      <c r="F33" s="318" t="s">
        <v>120</v>
      </c>
      <c r="G33" s="330" t="s">
        <v>121</v>
      </c>
      <c r="H33" s="318" t="s">
        <v>123</v>
      </c>
      <c r="I33" s="318" t="s">
        <v>118</v>
      </c>
      <c r="J33" s="86">
        <v>92600000</v>
      </c>
      <c r="K33" s="90">
        <v>400</v>
      </c>
      <c r="L33" s="177">
        <f t="shared" si="0"/>
        <v>0</v>
      </c>
      <c r="M33" s="91"/>
      <c r="N33" s="90">
        <v>400</v>
      </c>
      <c r="O33" s="91"/>
      <c r="P33" s="91"/>
      <c r="Q33" s="91"/>
      <c r="R33" s="91"/>
      <c r="S33" s="92"/>
      <c r="T33" s="92"/>
      <c r="U33" s="92"/>
      <c r="V33" s="92"/>
      <c r="W33" s="92"/>
      <c r="X33" s="92"/>
      <c r="Y33" s="92"/>
    </row>
    <row r="34" spans="1:25" s="93" customFormat="1" ht="27" customHeight="1" x14ac:dyDescent="0.25">
      <c r="A34" s="381"/>
      <c r="B34" s="380"/>
      <c r="C34" s="382"/>
      <c r="D34" s="353"/>
      <c r="E34" s="354"/>
      <c r="F34" s="355"/>
      <c r="G34" s="373"/>
      <c r="H34" s="355"/>
      <c r="I34" s="355"/>
      <c r="J34" s="86"/>
      <c r="K34" s="90"/>
      <c r="L34" s="177">
        <f t="shared" si="0"/>
        <v>0</v>
      </c>
      <c r="M34" s="91"/>
      <c r="N34" s="90"/>
      <c r="O34" s="91"/>
      <c r="P34" s="91"/>
      <c r="Q34" s="91"/>
      <c r="R34" s="91"/>
      <c r="S34" s="92"/>
      <c r="T34" s="92"/>
      <c r="U34" s="92"/>
      <c r="V34" s="92"/>
      <c r="W34" s="92"/>
      <c r="X34" s="92"/>
      <c r="Y34" s="92"/>
    </row>
    <row r="35" spans="1:25" s="93" customFormat="1" ht="33.75" customHeight="1" x14ac:dyDescent="0.25">
      <c r="A35" s="392">
        <v>19</v>
      </c>
      <c r="B35" s="186" t="s">
        <v>79</v>
      </c>
      <c r="C35" s="387" t="s">
        <v>6</v>
      </c>
      <c r="D35" s="322" t="s">
        <v>355</v>
      </c>
      <c r="E35" s="326" t="s">
        <v>124</v>
      </c>
      <c r="F35" s="318" t="s">
        <v>356</v>
      </c>
      <c r="G35" s="330" t="s">
        <v>116</v>
      </c>
      <c r="H35" s="318"/>
      <c r="I35" s="318" t="s">
        <v>143</v>
      </c>
      <c r="J35" s="86">
        <v>41100000</v>
      </c>
      <c r="K35" s="90">
        <v>234</v>
      </c>
      <c r="L35" s="177">
        <f t="shared" si="0"/>
        <v>0</v>
      </c>
      <c r="M35" s="91"/>
      <c r="N35" s="91">
        <v>234</v>
      </c>
      <c r="O35" s="91"/>
      <c r="P35" s="91"/>
      <c r="Q35" s="91"/>
      <c r="R35" s="91"/>
      <c r="S35" s="92"/>
      <c r="T35" s="92"/>
      <c r="U35" s="92"/>
      <c r="V35" s="92"/>
      <c r="W35" s="92"/>
      <c r="X35" s="92"/>
      <c r="Y35" s="92"/>
    </row>
    <row r="36" spans="1:25" s="93" customFormat="1" ht="32.25" customHeight="1" x14ac:dyDescent="0.25">
      <c r="A36" s="393"/>
      <c r="B36" s="186" t="s">
        <v>80</v>
      </c>
      <c r="C36" s="388"/>
      <c r="D36" s="323"/>
      <c r="E36" s="327"/>
      <c r="F36" s="319"/>
      <c r="G36" s="331"/>
      <c r="H36" s="319"/>
      <c r="I36" s="319"/>
      <c r="J36" s="72">
        <v>15900000</v>
      </c>
      <c r="K36" s="90">
        <v>288</v>
      </c>
      <c r="L36" s="177">
        <f t="shared" si="0"/>
        <v>0</v>
      </c>
      <c r="M36" s="91"/>
      <c r="N36" s="131">
        <v>288</v>
      </c>
      <c r="O36" s="91"/>
      <c r="P36" s="91"/>
      <c r="Q36" s="91"/>
      <c r="R36" s="91"/>
      <c r="S36" s="92"/>
      <c r="T36" s="92"/>
      <c r="U36" s="92"/>
      <c r="V36" s="92"/>
      <c r="W36" s="92"/>
      <c r="X36" s="92"/>
      <c r="Y36" s="92"/>
    </row>
    <row r="37" spans="1:25" s="93" customFormat="1" ht="30.75" customHeight="1" x14ac:dyDescent="0.25">
      <c r="A37" s="392">
        <v>20</v>
      </c>
      <c r="B37" s="187" t="s">
        <v>213</v>
      </c>
      <c r="C37" s="389" t="s">
        <v>6</v>
      </c>
      <c r="D37" s="322" t="s">
        <v>352</v>
      </c>
      <c r="E37" s="326" t="s">
        <v>125</v>
      </c>
      <c r="F37" s="318" t="s">
        <v>126</v>
      </c>
      <c r="G37" s="350" t="s">
        <v>123</v>
      </c>
      <c r="H37" s="350" t="s">
        <v>123</v>
      </c>
      <c r="I37" s="350" t="s">
        <v>91</v>
      </c>
      <c r="J37" s="72">
        <v>39200000</v>
      </c>
      <c r="K37" s="90">
        <v>128.5</v>
      </c>
      <c r="L37" s="177">
        <f t="shared" si="0"/>
        <v>0</v>
      </c>
      <c r="M37" s="91"/>
      <c r="N37" s="131">
        <v>128.5</v>
      </c>
      <c r="O37" s="91"/>
      <c r="P37" s="91"/>
      <c r="Q37" s="91"/>
      <c r="R37" s="91"/>
      <c r="S37" s="92"/>
      <c r="T37" s="92"/>
      <c r="U37" s="92"/>
      <c r="V37" s="92"/>
      <c r="W37" s="92"/>
      <c r="X37" s="92"/>
      <c r="Y37" s="92"/>
    </row>
    <row r="38" spans="1:25" s="93" customFormat="1" ht="28.5" customHeight="1" x14ac:dyDescent="0.25">
      <c r="A38" s="394"/>
      <c r="B38" s="187" t="s">
        <v>212</v>
      </c>
      <c r="C38" s="390"/>
      <c r="D38" s="353"/>
      <c r="E38" s="354"/>
      <c r="F38" s="355"/>
      <c r="G38" s="397"/>
      <c r="H38" s="395"/>
      <c r="I38" s="395"/>
      <c r="J38" s="86">
        <v>14200000</v>
      </c>
      <c r="K38" s="90">
        <v>90</v>
      </c>
      <c r="L38" s="177">
        <f t="shared" si="0"/>
        <v>0</v>
      </c>
      <c r="M38" s="91"/>
      <c r="N38" s="91">
        <v>90</v>
      </c>
      <c r="O38" s="91"/>
      <c r="P38" s="91"/>
      <c r="Q38" s="91"/>
      <c r="R38" s="91"/>
      <c r="S38" s="92"/>
      <c r="T38" s="92"/>
      <c r="U38" s="92"/>
      <c r="V38" s="92"/>
      <c r="W38" s="92"/>
      <c r="X38" s="92"/>
      <c r="Y38" s="92"/>
    </row>
    <row r="39" spans="1:25" s="93" customFormat="1" ht="33.75" customHeight="1" x14ac:dyDescent="0.25">
      <c r="A39" s="393"/>
      <c r="B39" s="187" t="s">
        <v>211</v>
      </c>
      <c r="C39" s="391"/>
      <c r="D39" s="323"/>
      <c r="E39" s="327"/>
      <c r="F39" s="319"/>
      <c r="G39" s="398"/>
      <c r="H39" s="396"/>
      <c r="I39" s="396"/>
      <c r="J39" s="86">
        <v>3400000</v>
      </c>
      <c r="K39" s="90">
        <v>215.1</v>
      </c>
      <c r="L39" s="177">
        <f t="shared" si="0"/>
        <v>0</v>
      </c>
      <c r="M39" s="91"/>
      <c r="N39" s="91">
        <v>215.1</v>
      </c>
      <c r="O39" s="91"/>
      <c r="P39" s="91"/>
      <c r="Q39" s="91"/>
      <c r="R39" s="91"/>
      <c r="S39" s="92"/>
      <c r="T39" s="92"/>
      <c r="U39" s="92"/>
      <c r="V39" s="92"/>
      <c r="W39" s="92"/>
      <c r="X39" s="92"/>
      <c r="Y39" s="92"/>
    </row>
    <row r="40" spans="1:25" s="93" customFormat="1" ht="41.25" customHeight="1" x14ac:dyDescent="0.25">
      <c r="A40" s="89">
        <v>21</v>
      </c>
      <c r="B40" s="186" t="s">
        <v>214</v>
      </c>
      <c r="C40" s="80" t="s">
        <v>6</v>
      </c>
      <c r="D40" s="81" t="s">
        <v>351</v>
      </c>
      <c r="E40" s="159" t="s">
        <v>127</v>
      </c>
      <c r="F40" s="84" t="s">
        <v>128</v>
      </c>
      <c r="G40" s="83" t="s">
        <v>123</v>
      </c>
      <c r="H40" s="84" t="s">
        <v>129</v>
      </c>
      <c r="I40" s="85" t="s">
        <v>130</v>
      </c>
      <c r="J40" s="86">
        <v>44100000</v>
      </c>
      <c r="K40" s="90">
        <v>3350</v>
      </c>
      <c r="L40" s="177">
        <f t="shared" si="0"/>
        <v>0</v>
      </c>
      <c r="M40" s="91"/>
      <c r="N40" s="91">
        <v>3350</v>
      </c>
      <c r="O40" s="91"/>
      <c r="P40" s="91"/>
      <c r="Q40" s="91"/>
      <c r="R40" s="91"/>
      <c r="S40" s="92"/>
      <c r="T40" s="92"/>
      <c r="U40" s="92"/>
      <c r="V40" s="92"/>
      <c r="W40" s="92"/>
      <c r="X40" s="92"/>
      <c r="Y40" s="92"/>
    </row>
    <row r="41" spans="1:25" s="93" customFormat="1" ht="36.75" customHeight="1" x14ac:dyDescent="0.25">
      <c r="A41" s="89">
        <v>22</v>
      </c>
      <c r="B41" s="186" t="s">
        <v>215</v>
      </c>
      <c r="C41" s="80" t="s">
        <v>6</v>
      </c>
      <c r="D41" s="81" t="s">
        <v>353</v>
      </c>
      <c r="E41" s="159" t="s">
        <v>131</v>
      </c>
      <c r="F41" s="84" t="s">
        <v>354</v>
      </c>
      <c r="G41" s="83" t="s">
        <v>132</v>
      </c>
      <c r="H41" s="84"/>
      <c r="I41" s="85" t="s">
        <v>45</v>
      </c>
      <c r="J41" s="86">
        <v>75100000</v>
      </c>
      <c r="K41" s="90">
        <v>325</v>
      </c>
      <c r="L41" s="177">
        <f t="shared" si="0"/>
        <v>0</v>
      </c>
      <c r="M41" s="91"/>
      <c r="N41" s="91">
        <v>325</v>
      </c>
      <c r="O41" s="91"/>
      <c r="P41" s="91"/>
      <c r="Q41" s="91"/>
      <c r="R41" s="91"/>
      <c r="S41" s="92"/>
      <c r="T41" s="92"/>
      <c r="U41" s="92"/>
      <c r="V41" s="92"/>
      <c r="W41" s="92"/>
      <c r="X41" s="92"/>
      <c r="Y41" s="92"/>
    </row>
    <row r="42" spans="1:25" s="93" customFormat="1" ht="33" customHeight="1" x14ac:dyDescent="0.25">
      <c r="A42" s="320">
        <v>23</v>
      </c>
      <c r="B42" s="186" t="s">
        <v>238</v>
      </c>
      <c r="C42" s="324" t="s">
        <v>6</v>
      </c>
      <c r="D42" s="322" t="s">
        <v>350</v>
      </c>
      <c r="E42" s="326" t="s">
        <v>234</v>
      </c>
      <c r="F42" s="318" t="s">
        <v>235</v>
      </c>
      <c r="G42" s="330" t="s">
        <v>236</v>
      </c>
      <c r="H42" s="318" t="s">
        <v>111</v>
      </c>
      <c r="I42" s="318" t="s">
        <v>237</v>
      </c>
      <c r="J42" s="86">
        <v>38600000</v>
      </c>
      <c r="K42" s="90">
        <v>1249</v>
      </c>
      <c r="L42" s="177">
        <f t="shared" si="0"/>
        <v>0</v>
      </c>
      <c r="M42" s="91"/>
      <c r="N42" s="91"/>
      <c r="O42" s="91">
        <v>1249</v>
      </c>
      <c r="P42" s="91"/>
      <c r="Q42" s="91"/>
      <c r="R42" s="91"/>
      <c r="S42" s="92"/>
      <c r="T42" s="92"/>
      <c r="U42" s="92"/>
      <c r="V42" s="92"/>
      <c r="W42" s="92"/>
      <c r="X42" s="92"/>
      <c r="Y42" s="92"/>
    </row>
    <row r="43" spans="1:25" s="93" customFormat="1" ht="41.25" customHeight="1" x14ac:dyDescent="0.25">
      <c r="A43" s="321"/>
      <c r="B43" s="186" t="s">
        <v>113</v>
      </c>
      <c r="C43" s="325"/>
      <c r="D43" s="323"/>
      <c r="E43" s="327"/>
      <c r="F43" s="319"/>
      <c r="G43" s="331"/>
      <c r="H43" s="319"/>
      <c r="I43" s="319"/>
      <c r="J43" s="86">
        <v>30200000</v>
      </c>
      <c r="K43" s="90">
        <v>250</v>
      </c>
      <c r="L43" s="177">
        <f t="shared" si="0"/>
        <v>0</v>
      </c>
      <c r="M43" s="91"/>
      <c r="N43" s="91"/>
      <c r="O43" s="91">
        <v>250</v>
      </c>
      <c r="P43" s="91"/>
      <c r="Q43" s="91"/>
      <c r="R43" s="91"/>
      <c r="S43" s="92"/>
      <c r="T43" s="92"/>
      <c r="U43" s="92"/>
      <c r="V43" s="92"/>
      <c r="W43" s="92"/>
      <c r="X43" s="92"/>
      <c r="Y43" s="92"/>
    </row>
    <row r="44" spans="1:25" s="93" customFormat="1" ht="33" customHeight="1" x14ac:dyDescent="0.25">
      <c r="A44" s="89">
        <v>24</v>
      </c>
      <c r="B44" s="186" t="s">
        <v>226</v>
      </c>
      <c r="C44" s="288" t="s">
        <v>6</v>
      </c>
      <c r="D44" s="81" t="s">
        <v>349</v>
      </c>
      <c r="E44" s="289" t="s">
        <v>239</v>
      </c>
      <c r="F44" s="290" t="s">
        <v>240</v>
      </c>
      <c r="G44" s="292" t="s">
        <v>241</v>
      </c>
      <c r="H44" s="290" t="s">
        <v>118</v>
      </c>
      <c r="I44" s="142" t="s">
        <v>242</v>
      </c>
      <c r="J44" s="86">
        <v>80500000</v>
      </c>
      <c r="K44" s="90">
        <v>1190</v>
      </c>
      <c r="L44" s="177">
        <f t="shared" si="0"/>
        <v>0</v>
      </c>
      <c r="M44" s="91"/>
      <c r="N44" s="91"/>
      <c r="O44" s="91"/>
      <c r="P44" s="91"/>
      <c r="Q44" s="91">
        <v>1190</v>
      </c>
      <c r="R44" s="91"/>
      <c r="S44" s="92"/>
      <c r="T44" s="92"/>
      <c r="U44" s="92"/>
      <c r="V44" s="92"/>
      <c r="W44" s="92"/>
      <c r="X44" s="92"/>
      <c r="Y44" s="92"/>
    </row>
    <row r="45" spans="1:25" s="93" customFormat="1" ht="31.5" customHeight="1" x14ac:dyDescent="0.25">
      <c r="A45" s="320">
        <v>25</v>
      </c>
      <c r="B45" s="186" t="s">
        <v>79</v>
      </c>
      <c r="C45" s="324" t="s">
        <v>6</v>
      </c>
      <c r="D45" s="322" t="s">
        <v>346</v>
      </c>
      <c r="E45" s="326" t="s">
        <v>81</v>
      </c>
      <c r="F45" s="318" t="s">
        <v>347</v>
      </c>
      <c r="G45" s="330" t="s">
        <v>241</v>
      </c>
      <c r="H45" s="318"/>
      <c r="I45" s="318" t="s">
        <v>348</v>
      </c>
      <c r="J45" s="86">
        <v>41100000</v>
      </c>
      <c r="K45" s="90">
        <v>234</v>
      </c>
      <c r="L45" s="177">
        <f t="shared" si="0"/>
        <v>0</v>
      </c>
      <c r="M45" s="91"/>
      <c r="N45" s="91"/>
      <c r="O45" s="91">
        <v>234</v>
      </c>
      <c r="P45" s="91"/>
      <c r="Q45" s="91"/>
      <c r="R45" s="91"/>
      <c r="S45" s="92"/>
      <c r="T45" s="92"/>
      <c r="U45" s="92"/>
      <c r="V45" s="92"/>
      <c r="W45" s="92"/>
      <c r="X45" s="92"/>
      <c r="Y45" s="92"/>
    </row>
    <row r="46" spans="1:25" s="93" customFormat="1" ht="34.5" customHeight="1" x14ac:dyDescent="0.25">
      <c r="A46" s="321"/>
      <c r="B46" s="186" t="s">
        <v>80</v>
      </c>
      <c r="C46" s="325"/>
      <c r="D46" s="323"/>
      <c r="E46" s="327"/>
      <c r="F46" s="319"/>
      <c r="G46" s="331"/>
      <c r="H46" s="319"/>
      <c r="I46" s="319"/>
      <c r="J46" s="86">
        <v>15900000</v>
      </c>
      <c r="K46" s="90">
        <v>288</v>
      </c>
      <c r="L46" s="177">
        <f t="shared" si="0"/>
        <v>0</v>
      </c>
      <c r="M46" s="91"/>
      <c r="N46" s="91"/>
      <c r="O46" s="91">
        <v>288</v>
      </c>
      <c r="P46" s="91"/>
      <c r="Q46" s="91"/>
      <c r="R46" s="91"/>
      <c r="S46" s="92"/>
      <c r="T46" s="92"/>
      <c r="U46" s="92"/>
      <c r="V46" s="92"/>
      <c r="W46" s="92"/>
      <c r="X46" s="92"/>
      <c r="Y46" s="92"/>
    </row>
    <row r="47" spans="1:25" s="93" customFormat="1" ht="34.5" customHeight="1" x14ac:dyDescent="0.25">
      <c r="A47" s="89">
        <v>26</v>
      </c>
      <c r="B47" s="186" t="s">
        <v>231</v>
      </c>
      <c r="C47" s="288" t="s">
        <v>6</v>
      </c>
      <c r="D47" s="81" t="s">
        <v>379</v>
      </c>
      <c r="E47" s="289" t="s">
        <v>304</v>
      </c>
      <c r="F47" s="290" t="s">
        <v>243</v>
      </c>
      <c r="G47" s="292" t="s">
        <v>135</v>
      </c>
      <c r="H47" s="290" t="s">
        <v>242</v>
      </c>
      <c r="I47" s="142" t="s">
        <v>54</v>
      </c>
      <c r="J47" s="86">
        <v>33700000</v>
      </c>
      <c r="K47" s="90">
        <v>6950</v>
      </c>
      <c r="L47" s="196">
        <f t="shared" si="0"/>
        <v>145</v>
      </c>
      <c r="M47" s="91"/>
      <c r="N47" s="91"/>
      <c r="O47" s="91"/>
      <c r="P47" s="91">
        <v>518</v>
      </c>
      <c r="Q47" s="91">
        <v>674</v>
      </c>
      <c r="R47" s="91">
        <v>362</v>
      </c>
      <c r="S47" s="92">
        <v>468</v>
      </c>
      <c r="T47" s="92">
        <v>518</v>
      </c>
      <c r="U47" s="92">
        <v>518</v>
      </c>
      <c r="V47" s="92"/>
      <c r="W47" s="92">
        <v>624</v>
      </c>
      <c r="X47" s="92">
        <v>3123</v>
      </c>
      <c r="Y47" s="92"/>
    </row>
    <row r="48" spans="1:25" s="93" customFormat="1" ht="34.5" customHeight="1" x14ac:dyDescent="0.25">
      <c r="A48" s="89">
        <v>27</v>
      </c>
      <c r="B48" s="186" t="s">
        <v>216</v>
      </c>
      <c r="C48" s="80" t="s">
        <v>6</v>
      </c>
      <c r="D48" s="81" t="s">
        <v>380</v>
      </c>
      <c r="E48" s="159" t="s">
        <v>133</v>
      </c>
      <c r="F48" s="84" t="s">
        <v>134</v>
      </c>
      <c r="G48" s="83" t="s">
        <v>135</v>
      </c>
      <c r="H48" s="84" t="s">
        <v>136</v>
      </c>
      <c r="I48" s="85" t="s">
        <v>54</v>
      </c>
      <c r="J48" s="86">
        <v>39800000</v>
      </c>
      <c r="K48" s="90">
        <v>1952.5</v>
      </c>
      <c r="L48" s="177">
        <f t="shared" si="0"/>
        <v>0</v>
      </c>
      <c r="M48" s="91"/>
      <c r="N48" s="91"/>
      <c r="O48" s="91"/>
      <c r="P48" s="91">
        <v>1952.5</v>
      </c>
      <c r="Q48" s="91"/>
      <c r="R48" s="91"/>
      <c r="S48" s="92"/>
      <c r="T48" s="92"/>
      <c r="U48" s="92"/>
      <c r="V48" s="92"/>
      <c r="W48" s="92"/>
      <c r="X48" s="92"/>
      <c r="Y48" s="92"/>
    </row>
    <row r="49" spans="1:25" s="93" customFormat="1" ht="42" customHeight="1" x14ac:dyDescent="0.25">
      <c r="A49" s="89">
        <v>28</v>
      </c>
      <c r="B49" s="186" t="s">
        <v>113</v>
      </c>
      <c r="C49" s="80" t="s">
        <v>6</v>
      </c>
      <c r="D49" s="81" t="s">
        <v>345</v>
      </c>
      <c r="E49" s="159" t="s">
        <v>137</v>
      </c>
      <c r="F49" s="84" t="s">
        <v>138</v>
      </c>
      <c r="G49" s="83" t="s">
        <v>139</v>
      </c>
      <c r="H49" s="84" t="s">
        <v>130</v>
      </c>
      <c r="I49" s="85" t="s">
        <v>140</v>
      </c>
      <c r="J49" s="86">
        <v>30200000</v>
      </c>
      <c r="K49" s="90">
        <v>7299</v>
      </c>
      <c r="L49" s="177">
        <f t="shared" si="0"/>
        <v>0</v>
      </c>
      <c r="M49" s="91"/>
      <c r="N49" s="91"/>
      <c r="O49" s="91"/>
      <c r="P49" s="91">
        <v>7299</v>
      </c>
      <c r="Q49" s="91"/>
      <c r="R49" s="91"/>
      <c r="S49" s="92"/>
      <c r="T49" s="92"/>
      <c r="U49" s="92"/>
      <c r="V49" s="92"/>
      <c r="W49" s="92"/>
      <c r="X49" s="92"/>
      <c r="Y49" s="92"/>
    </row>
    <row r="50" spans="1:25" s="93" customFormat="1" ht="30.75" customHeight="1" x14ac:dyDescent="0.25">
      <c r="A50" s="89">
        <v>29</v>
      </c>
      <c r="B50" s="186" t="s">
        <v>7</v>
      </c>
      <c r="C50" s="80" t="s">
        <v>6</v>
      </c>
      <c r="D50" s="81" t="s">
        <v>344</v>
      </c>
      <c r="E50" s="159" t="s">
        <v>141</v>
      </c>
      <c r="F50" s="84" t="s">
        <v>142</v>
      </c>
      <c r="G50" s="83" t="s">
        <v>139</v>
      </c>
      <c r="H50" s="84" t="s">
        <v>143</v>
      </c>
      <c r="I50" s="85" t="s">
        <v>140</v>
      </c>
      <c r="J50" s="86">
        <v>22800000</v>
      </c>
      <c r="K50" s="90">
        <v>900</v>
      </c>
      <c r="L50" s="177">
        <f t="shared" si="0"/>
        <v>0</v>
      </c>
      <c r="M50" s="91"/>
      <c r="N50" s="91"/>
      <c r="O50" s="91"/>
      <c r="P50" s="91">
        <v>900</v>
      </c>
      <c r="Q50" s="91"/>
      <c r="R50" s="91"/>
      <c r="S50" s="92"/>
      <c r="T50" s="92"/>
      <c r="U50" s="92"/>
      <c r="V50" s="92"/>
      <c r="W50" s="92"/>
      <c r="X50" s="92"/>
      <c r="Y50" s="92"/>
    </row>
    <row r="51" spans="1:25" s="93" customFormat="1" ht="25.5" customHeight="1" x14ac:dyDescent="0.25">
      <c r="A51" s="320">
        <v>30</v>
      </c>
      <c r="B51" s="186" t="s">
        <v>217</v>
      </c>
      <c r="C51" s="324" t="s">
        <v>6</v>
      </c>
      <c r="D51" s="322" t="s">
        <v>343</v>
      </c>
      <c r="E51" s="326" t="s">
        <v>144</v>
      </c>
      <c r="F51" s="318" t="s">
        <v>145</v>
      </c>
      <c r="G51" s="330" t="s">
        <v>139</v>
      </c>
      <c r="H51" s="318" t="s">
        <v>146</v>
      </c>
      <c r="I51" s="318" t="s">
        <v>140</v>
      </c>
      <c r="J51" s="86">
        <v>24900000</v>
      </c>
      <c r="K51" s="90">
        <v>15</v>
      </c>
      <c r="L51" s="177">
        <f t="shared" si="0"/>
        <v>0</v>
      </c>
      <c r="M51" s="91"/>
      <c r="N51" s="91"/>
      <c r="O51" s="91"/>
      <c r="P51" s="91">
        <v>15</v>
      </c>
      <c r="Q51" s="91"/>
      <c r="R51" s="91"/>
      <c r="S51" s="92"/>
      <c r="T51" s="92"/>
      <c r="U51" s="92"/>
      <c r="V51" s="92"/>
      <c r="W51" s="92"/>
      <c r="X51" s="92"/>
      <c r="Y51" s="92"/>
    </row>
    <row r="52" spans="1:25" s="93" customFormat="1" ht="38.25" customHeight="1" x14ac:dyDescent="0.25">
      <c r="A52" s="321"/>
      <c r="B52" s="186" t="s">
        <v>218</v>
      </c>
      <c r="C52" s="325"/>
      <c r="D52" s="323"/>
      <c r="E52" s="327"/>
      <c r="F52" s="319"/>
      <c r="G52" s="331"/>
      <c r="H52" s="319"/>
      <c r="I52" s="319"/>
      <c r="J52" s="86">
        <v>31200000</v>
      </c>
      <c r="K52" s="90">
        <v>44.5</v>
      </c>
      <c r="L52" s="177">
        <f t="shared" si="0"/>
        <v>0</v>
      </c>
      <c r="M52" s="91"/>
      <c r="N52" s="91"/>
      <c r="O52" s="91"/>
      <c r="P52" s="91">
        <v>44.5</v>
      </c>
      <c r="Q52" s="91"/>
      <c r="R52" s="91"/>
      <c r="S52" s="92"/>
      <c r="T52" s="92"/>
      <c r="U52" s="92"/>
      <c r="V52" s="92"/>
      <c r="W52" s="92"/>
      <c r="X52" s="92"/>
      <c r="Y52" s="92"/>
    </row>
    <row r="53" spans="1:25" s="93" customFormat="1" ht="35.25" customHeight="1" x14ac:dyDescent="0.25">
      <c r="A53" s="89">
        <v>31</v>
      </c>
      <c r="B53" s="186" t="s">
        <v>246</v>
      </c>
      <c r="C53" s="80" t="s">
        <v>6</v>
      </c>
      <c r="D53" s="287" t="s">
        <v>342</v>
      </c>
      <c r="E53" s="289" t="s">
        <v>244</v>
      </c>
      <c r="F53" s="290" t="s">
        <v>245</v>
      </c>
      <c r="G53" s="292" t="s">
        <v>139</v>
      </c>
      <c r="H53" s="290" t="s">
        <v>45</v>
      </c>
      <c r="I53" s="142" t="s">
        <v>58</v>
      </c>
      <c r="J53" s="86">
        <v>45400000</v>
      </c>
      <c r="K53" s="90">
        <v>19739.099999999999</v>
      </c>
      <c r="L53" s="196">
        <f t="shared" si="0"/>
        <v>574.91999999999825</v>
      </c>
      <c r="M53" s="91"/>
      <c r="N53" s="91"/>
      <c r="O53" s="91"/>
      <c r="P53" s="91">
        <v>19164.18</v>
      </c>
      <c r="Q53" s="91"/>
      <c r="R53" s="91"/>
      <c r="S53" s="92"/>
      <c r="T53" s="92"/>
      <c r="U53" s="92"/>
      <c r="V53" s="92"/>
      <c r="W53" s="92"/>
      <c r="X53" s="92"/>
      <c r="Y53" s="92"/>
    </row>
    <row r="54" spans="1:25" s="93" customFormat="1" ht="40.5" customHeight="1" x14ac:dyDescent="0.25">
      <c r="A54" s="89">
        <v>32</v>
      </c>
      <c r="B54" s="186" t="s">
        <v>249</v>
      </c>
      <c r="C54" s="80" t="s">
        <v>6</v>
      </c>
      <c r="D54" s="287" t="s">
        <v>341</v>
      </c>
      <c r="E54" s="289" t="s">
        <v>247</v>
      </c>
      <c r="F54" s="290" t="s">
        <v>248</v>
      </c>
      <c r="G54" s="292" t="s">
        <v>136</v>
      </c>
      <c r="H54" s="290" t="s">
        <v>58</v>
      </c>
      <c r="I54" s="142" t="s">
        <v>54</v>
      </c>
      <c r="J54" s="86">
        <v>72200000</v>
      </c>
      <c r="K54" s="90">
        <v>3540</v>
      </c>
      <c r="L54" s="177">
        <f t="shared" si="0"/>
        <v>0</v>
      </c>
      <c r="M54" s="91"/>
      <c r="N54" s="91"/>
      <c r="O54" s="91"/>
      <c r="P54" s="91">
        <v>3540</v>
      </c>
      <c r="Q54" s="91"/>
      <c r="R54" s="91"/>
      <c r="S54" s="92"/>
      <c r="T54" s="92"/>
      <c r="U54" s="92"/>
      <c r="V54" s="92"/>
      <c r="W54" s="92"/>
      <c r="X54" s="92"/>
      <c r="Y54" s="92"/>
    </row>
    <row r="55" spans="1:25" s="93" customFormat="1" ht="33" customHeight="1" x14ac:dyDescent="0.25">
      <c r="A55" s="89">
        <v>33</v>
      </c>
      <c r="B55" s="186" t="s">
        <v>44</v>
      </c>
      <c r="C55" s="80" t="s">
        <v>6</v>
      </c>
      <c r="D55" s="287" t="s">
        <v>340</v>
      </c>
      <c r="E55" s="289" t="s">
        <v>250</v>
      </c>
      <c r="F55" s="290" t="s">
        <v>251</v>
      </c>
      <c r="G55" s="292" t="s">
        <v>252</v>
      </c>
      <c r="H55" s="290" t="s">
        <v>253</v>
      </c>
      <c r="I55" s="142" t="s">
        <v>254</v>
      </c>
      <c r="J55" s="86">
        <v>15800000</v>
      </c>
      <c r="K55" s="90">
        <v>105</v>
      </c>
      <c r="L55" s="177">
        <f t="shared" si="0"/>
        <v>0</v>
      </c>
      <c r="M55" s="91"/>
      <c r="N55" s="91"/>
      <c r="O55" s="91"/>
      <c r="P55" s="91">
        <v>105</v>
      </c>
      <c r="Q55" s="91"/>
      <c r="R55" s="91"/>
      <c r="S55" s="92"/>
      <c r="T55" s="92"/>
      <c r="U55" s="92"/>
      <c r="V55" s="92"/>
      <c r="W55" s="92"/>
      <c r="X55" s="92"/>
      <c r="Y55" s="92"/>
    </row>
    <row r="56" spans="1:25" s="93" customFormat="1" ht="30" customHeight="1" x14ac:dyDescent="0.25">
      <c r="A56" s="320">
        <v>34</v>
      </c>
      <c r="B56" s="186" t="s">
        <v>80</v>
      </c>
      <c r="C56" s="324" t="s">
        <v>6</v>
      </c>
      <c r="D56" s="322" t="s">
        <v>338</v>
      </c>
      <c r="E56" s="326" t="s">
        <v>81</v>
      </c>
      <c r="F56" s="318" t="s">
        <v>337</v>
      </c>
      <c r="G56" s="330" t="s">
        <v>252</v>
      </c>
      <c r="H56" s="318"/>
      <c r="I56" s="318" t="s">
        <v>339</v>
      </c>
      <c r="J56" s="86">
        <v>15900000</v>
      </c>
      <c r="K56" s="90">
        <v>288</v>
      </c>
      <c r="L56" s="177">
        <f t="shared" si="0"/>
        <v>0</v>
      </c>
      <c r="M56" s="91"/>
      <c r="N56" s="91"/>
      <c r="O56" s="91"/>
      <c r="P56" s="91">
        <v>288</v>
      </c>
      <c r="Q56" s="91"/>
      <c r="R56" s="91"/>
      <c r="S56" s="92"/>
      <c r="T56" s="92"/>
      <c r="U56" s="92"/>
      <c r="V56" s="92"/>
      <c r="W56" s="92"/>
      <c r="X56" s="92"/>
      <c r="Y56" s="92"/>
    </row>
    <row r="57" spans="1:25" s="93" customFormat="1" ht="30.75" customHeight="1" x14ac:dyDescent="0.25">
      <c r="A57" s="321"/>
      <c r="B57" s="186" t="s">
        <v>79</v>
      </c>
      <c r="C57" s="325"/>
      <c r="D57" s="323"/>
      <c r="E57" s="327"/>
      <c r="F57" s="319"/>
      <c r="G57" s="331"/>
      <c r="H57" s="319"/>
      <c r="I57" s="319"/>
      <c r="J57" s="86">
        <v>41100000</v>
      </c>
      <c r="K57" s="90">
        <v>234</v>
      </c>
      <c r="L57" s="177">
        <f t="shared" si="0"/>
        <v>0</v>
      </c>
      <c r="M57" s="91"/>
      <c r="N57" s="91"/>
      <c r="O57" s="91"/>
      <c r="P57" s="91">
        <v>234</v>
      </c>
      <c r="Q57" s="91"/>
      <c r="R57" s="91"/>
      <c r="S57" s="92"/>
      <c r="T57" s="92"/>
      <c r="U57" s="92"/>
      <c r="V57" s="92"/>
      <c r="W57" s="92"/>
      <c r="X57" s="92"/>
      <c r="Y57" s="92"/>
    </row>
    <row r="58" spans="1:25" s="93" customFormat="1" ht="29.25" customHeight="1" x14ac:dyDescent="0.25">
      <c r="A58" s="89">
        <v>35</v>
      </c>
      <c r="B58" s="186" t="s">
        <v>219</v>
      </c>
      <c r="C58" s="80" t="s">
        <v>6</v>
      </c>
      <c r="D58" s="81" t="s">
        <v>336</v>
      </c>
      <c r="E58" s="159" t="s">
        <v>147</v>
      </c>
      <c r="F58" s="84" t="s">
        <v>148</v>
      </c>
      <c r="G58" s="83" t="s">
        <v>149</v>
      </c>
      <c r="H58" s="84" t="s">
        <v>150</v>
      </c>
      <c r="I58" s="85" t="s">
        <v>140</v>
      </c>
      <c r="J58" s="86">
        <v>39200000</v>
      </c>
      <c r="K58" s="90">
        <v>432</v>
      </c>
      <c r="L58" s="177">
        <f t="shared" si="0"/>
        <v>0</v>
      </c>
      <c r="M58" s="91"/>
      <c r="N58" s="91"/>
      <c r="O58" s="91"/>
      <c r="P58" s="91">
        <v>432</v>
      </c>
      <c r="Q58" s="91"/>
      <c r="R58" s="91"/>
      <c r="S58" s="92"/>
      <c r="T58" s="92"/>
      <c r="U58" s="92"/>
      <c r="V58" s="92"/>
      <c r="W58" s="92"/>
      <c r="X58" s="92"/>
      <c r="Y58" s="92"/>
    </row>
    <row r="59" spans="1:25" s="93" customFormat="1" ht="28.5" customHeight="1" x14ac:dyDescent="0.25">
      <c r="A59" s="320">
        <v>36</v>
      </c>
      <c r="B59" s="186" t="s">
        <v>79</v>
      </c>
      <c r="C59" s="324" t="s">
        <v>6</v>
      </c>
      <c r="D59" s="322" t="s">
        <v>334</v>
      </c>
      <c r="E59" s="326" t="s">
        <v>124</v>
      </c>
      <c r="F59" s="318" t="s">
        <v>335</v>
      </c>
      <c r="G59" s="330" t="s">
        <v>151</v>
      </c>
      <c r="H59" s="318"/>
      <c r="I59" s="318" t="s">
        <v>196</v>
      </c>
      <c r="J59" s="86">
        <v>41100000</v>
      </c>
      <c r="K59" s="90">
        <v>234</v>
      </c>
      <c r="L59" s="177">
        <f t="shared" si="0"/>
        <v>0</v>
      </c>
      <c r="M59" s="91"/>
      <c r="N59" s="91"/>
      <c r="O59" s="91"/>
      <c r="P59" s="91"/>
      <c r="Q59" s="91">
        <v>234</v>
      </c>
      <c r="R59" s="91"/>
      <c r="S59" s="92"/>
      <c r="T59" s="92"/>
      <c r="U59" s="92"/>
      <c r="V59" s="92"/>
      <c r="W59" s="92"/>
      <c r="X59" s="92"/>
      <c r="Y59" s="92"/>
    </row>
    <row r="60" spans="1:25" s="93" customFormat="1" ht="30.75" customHeight="1" x14ac:dyDescent="0.25">
      <c r="A60" s="321"/>
      <c r="B60" s="186" t="s">
        <v>80</v>
      </c>
      <c r="C60" s="325"/>
      <c r="D60" s="323"/>
      <c r="E60" s="327"/>
      <c r="F60" s="319"/>
      <c r="G60" s="331"/>
      <c r="H60" s="319"/>
      <c r="I60" s="319"/>
      <c r="J60" s="86">
        <v>15900000</v>
      </c>
      <c r="K60" s="90">
        <v>288</v>
      </c>
      <c r="L60" s="177">
        <f t="shared" si="0"/>
        <v>0</v>
      </c>
      <c r="M60" s="91"/>
      <c r="N60" s="91"/>
      <c r="O60" s="91"/>
      <c r="P60" s="91"/>
      <c r="Q60" s="91">
        <v>288</v>
      </c>
      <c r="R60" s="91"/>
      <c r="S60" s="92"/>
      <c r="T60" s="92"/>
      <c r="U60" s="92"/>
      <c r="V60" s="92"/>
      <c r="W60" s="92"/>
      <c r="X60" s="92"/>
      <c r="Y60" s="92"/>
    </row>
    <row r="61" spans="1:25" s="93" customFormat="1" ht="30" customHeight="1" x14ac:dyDescent="0.25">
      <c r="A61" s="89">
        <v>37</v>
      </c>
      <c r="B61" s="186" t="s">
        <v>221</v>
      </c>
      <c r="C61" s="80" t="s">
        <v>6</v>
      </c>
      <c r="D61" s="81" t="s">
        <v>333</v>
      </c>
      <c r="E61" s="159" t="s">
        <v>152</v>
      </c>
      <c r="F61" s="84" t="s">
        <v>153</v>
      </c>
      <c r="G61" s="83" t="s">
        <v>154</v>
      </c>
      <c r="H61" s="84" t="s">
        <v>155</v>
      </c>
      <c r="I61" s="85" t="s">
        <v>156</v>
      </c>
      <c r="J61" s="86">
        <v>32200000</v>
      </c>
      <c r="K61" s="90">
        <v>478</v>
      </c>
      <c r="L61" s="177">
        <f t="shared" si="0"/>
        <v>0</v>
      </c>
      <c r="M61" s="91"/>
      <c r="N61" s="91"/>
      <c r="O61" s="91"/>
      <c r="P61" s="91"/>
      <c r="Q61" s="91">
        <v>478</v>
      </c>
      <c r="R61" s="91"/>
      <c r="S61" s="92"/>
      <c r="T61" s="92"/>
      <c r="U61" s="92"/>
      <c r="V61" s="92"/>
      <c r="W61" s="92"/>
      <c r="X61" s="92"/>
      <c r="Y61" s="92"/>
    </row>
    <row r="62" spans="1:25" s="93" customFormat="1" ht="24.75" customHeight="1" x14ac:dyDescent="0.25">
      <c r="A62" s="161">
        <v>38</v>
      </c>
      <c r="B62" s="188" t="s">
        <v>222</v>
      </c>
      <c r="C62" s="165" t="s">
        <v>6</v>
      </c>
      <c r="D62" s="139" t="s">
        <v>332</v>
      </c>
      <c r="E62" s="157" t="s">
        <v>220</v>
      </c>
      <c r="F62" s="70" t="s">
        <v>157</v>
      </c>
      <c r="G62" s="70" t="s">
        <v>118</v>
      </c>
      <c r="H62" s="70" t="s">
        <v>158</v>
      </c>
      <c r="I62" s="70" t="s">
        <v>156</v>
      </c>
      <c r="J62" s="72">
        <v>39100000</v>
      </c>
      <c r="K62" s="90">
        <v>7200</v>
      </c>
      <c r="L62" s="177">
        <f t="shared" si="0"/>
        <v>0</v>
      </c>
      <c r="M62" s="91"/>
      <c r="N62" s="131"/>
      <c r="O62" s="131"/>
      <c r="P62" s="91"/>
      <c r="Q62" s="91"/>
      <c r="R62" s="91">
        <v>7200</v>
      </c>
      <c r="S62" s="92"/>
      <c r="T62" s="92"/>
      <c r="U62" s="92"/>
      <c r="V62" s="92"/>
      <c r="W62" s="92"/>
      <c r="X62" s="92"/>
      <c r="Y62" s="92"/>
    </row>
    <row r="63" spans="1:25" s="93" customFormat="1" ht="33.75" customHeight="1" x14ac:dyDescent="0.25">
      <c r="A63" s="392">
        <v>39</v>
      </c>
      <c r="B63" s="374" t="s">
        <v>223</v>
      </c>
      <c r="C63" s="344" t="s">
        <v>6</v>
      </c>
      <c r="D63" s="344" t="s">
        <v>331</v>
      </c>
      <c r="E63" s="347" t="s">
        <v>141</v>
      </c>
      <c r="F63" s="350" t="s">
        <v>159</v>
      </c>
      <c r="G63" s="350" t="s">
        <v>118</v>
      </c>
      <c r="H63" s="350" t="s">
        <v>118</v>
      </c>
      <c r="I63" s="350" t="s">
        <v>156</v>
      </c>
      <c r="J63" s="72">
        <v>22800000</v>
      </c>
      <c r="K63" s="90">
        <v>2559</v>
      </c>
      <c r="L63" s="177">
        <f t="shared" si="0"/>
        <v>0</v>
      </c>
      <c r="M63" s="91"/>
      <c r="N63" s="131"/>
      <c r="O63" s="131"/>
      <c r="P63" s="91"/>
      <c r="Q63" s="91"/>
      <c r="R63" s="91">
        <v>2559</v>
      </c>
      <c r="S63" s="92"/>
      <c r="T63" s="92"/>
      <c r="U63" s="92"/>
      <c r="V63" s="92"/>
      <c r="W63" s="92"/>
      <c r="X63" s="92"/>
      <c r="Y63" s="92"/>
    </row>
    <row r="64" spans="1:25" s="93" customFormat="1" ht="34.5" customHeight="1" x14ac:dyDescent="0.25">
      <c r="A64" s="394"/>
      <c r="B64" s="399"/>
      <c r="C64" s="345"/>
      <c r="D64" s="345"/>
      <c r="E64" s="348"/>
      <c r="F64" s="351"/>
      <c r="G64" s="351"/>
      <c r="H64" s="351"/>
      <c r="I64" s="351"/>
      <c r="J64" s="86">
        <v>39200000</v>
      </c>
      <c r="K64" s="90">
        <v>413</v>
      </c>
      <c r="L64" s="177">
        <f t="shared" si="0"/>
        <v>0</v>
      </c>
      <c r="M64" s="91"/>
      <c r="N64" s="91"/>
      <c r="O64" s="91"/>
      <c r="P64" s="91"/>
      <c r="Q64" s="91"/>
      <c r="R64" s="91">
        <v>413</v>
      </c>
      <c r="S64" s="92"/>
      <c r="T64" s="92"/>
      <c r="U64" s="92"/>
      <c r="V64" s="92"/>
      <c r="W64" s="92"/>
      <c r="X64" s="92"/>
      <c r="Y64" s="92"/>
    </row>
    <row r="65" spans="1:25" s="93" customFormat="1" ht="30.75" customHeight="1" x14ac:dyDescent="0.25">
      <c r="A65" s="393"/>
      <c r="B65" s="375"/>
      <c r="C65" s="346"/>
      <c r="D65" s="346"/>
      <c r="E65" s="349"/>
      <c r="F65" s="352"/>
      <c r="G65" s="352"/>
      <c r="H65" s="352"/>
      <c r="I65" s="352"/>
      <c r="J65" s="86">
        <v>24900000</v>
      </c>
      <c r="K65" s="90">
        <v>60</v>
      </c>
      <c r="L65" s="177">
        <f t="shared" si="0"/>
        <v>0</v>
      </c>
      <c r="M65" s="91"/>
      <c r="N65" s="91"/>
      <c r="O65" s="91"/>
      <c r="P65" s="91"/>
      <c r="Q65" s="91"/>
      <c r="R65" s="91">
        <v>60</v>
      </c>
      <c r="S65" s="92"/>
      <c r="T65" s="92"/>
      <c r="U65" s="92"/>
      <c r="V65" s="92"/>
      <c r="W65" s="92"/>
      <c r="X65" s="92"/>
      <c r="Y65" s="92"/>
    </row>
    <row r="66" spans="1:25" s="93" customFormat="1" ht="36" customHeight="1" x14ac:dyDescent="0.25">
      <c r="A66" s="89">
        <v>40</v>
      </c>
      <c r="B66" s="186" t="s">
        <v>224</v>
      </c>
      <c r="C66" s="80" t="s">
        <v>6</v>
      </c>
      <c r="D66" s="81" t="s">
        <v>330</v>
      </c>
      <c r="E66" s="159" t="s">
        <v>160</v>
      </c>
      <c r="F66" s="84" t="s">
        <v>161</v>
      </c>
      <c r="G66" s="83" t="s">
        <v>162</v>
      </c>
      <c r="H66" s="84" t="s">
        <v>163</v>
      </c>
      <c r="I66" s="85" t="s">
        <v>164</v>
      </c>
      <c r="J66" s="86">
        <v>79900000</v>
      </c>
      <c r="K66" s="90">
        <v>9333.61</v>
      </c>
      <c r="L66" s="177">
        <f t="shared" si="0"/>
        <v>0</v>
      </c>
      <c r="M66" s="91"/>
      <c r="N66" s="91"/>
      <c r="O66" s="91"/>
      <c r="P66" s="91"/>
      <c r="Q66" s="91"/>
      <c r="R66" s="91">
        <v>9333.61</v>
      </c>
      <c r="S66" s="92"/>
      <c r="T66" s="92"/>
      <c r="U66" s="92"/>
      <c r="V66" s="92"/>
      <c r="W66" s="92"/>
      <c r="X66" s="92"/>
      <c r="Y66" s="92"/>
    </row>
    <row r="67" spans="1:25" s="93" customFormat="1" ht="37.5" customHeight="1" x14ac:dyDescent="0.25">
      <c r="A67" s="161">
        <v>41</v>
      </c>
      <c r="B67" s="187" t="s">
        <v>225</v>
      </c>
      <c r="C67" s="164" t="s">
        <v>6</v>
      </c>
      <c r="D67" s="139" t="s">
        <v>329</v>
      </c>
      <c r="E67" s="157" t="s">
        <v>165</v>
      </c>
      <c r="F67" s="70" t="s">
        <v>166</v>
      </c>
      <c r="G67" s="70" t="s">
        <v>162</v>
      </c>
      <c r="H67" s="70" t="s">
        <v>163</v>
      </c>
      <c r="I67" s="70" t="s">
        <v>164</v>
      </c>
      <c r="J67" s="72">
        <v>70200000</v>
      </c>
      <c r="K67" s="90">
        <v>8500</v>
      </c>
      <c r="L67" s="177">
        <f t="shared" si="0"/>
        <v>0</v>
      </c>
      <c r="M67" s="91"/>
      <c r="N67" s="131"/>
      <c r="O67" s="131"/>
      <c r="P67" s="131"/>
      <c r="Q67" s="91"/>
      <c r="R67" s="91">
        <v>8500</v>
      </c>
      <c r="S67" s="92"/>
      <c r="T67" s="92"/>
      <c r="U67" s="92"/>
      <c r="V67" s="92"/>
      <c r="W67" s="92"/>
      <c r="X67" s="92"/>
      <c r="Y67" s="92"/>
    </row>
    <row r="68" spans="1:25" s="216" customFormat="1" ht="29.25" customHeight="1" x14ac:dyDescent="0.25">
      <c r="A68" s="204">
        <v>42</v>
      </c>
      <c r="B68" s="205" t="s">
        <v>44</v>
      </c>
      <c r="C68" s="206" t="s">
        <v>6</v>
      </c>
      <c r="D68" s="207" t="s">
        <v>305</v>
      </c>
      <c r="E68" s="208" t="s">
        <v>167</v>
      </c>
      <c r="F68" s="305" t="s">
        <v>310</v>
      </c>
      <c r="G68" s="210" t="s">
        <v>381</v>
      </c>
      <c r="H68" s="209"/>
      <c r="I68" s="305" t="s">
        <v>172</v>
      </c>
      <c r="J68" s="211">
        <v>15800000</v>
      </c>
      <c r="K68" s="212">
        <v>103.5</v>
      </c>
      <c r="L68" s="177">
        <f t="shared" si="0"/>
        <v>0</v>
      </c>
      <c r="M68" s="213"/>
      <c r="N68" s="214"/>
      <c r="O68" s="214"/>
      <c r="P68" s="214"/>
      <c r="Q68" s="213"/>
      <c r="R68" s="213"/>
      <c r="S68" s="215">
        <v>103.5</v>
      </c>
      <c r="T68" s="215"/>
      <c r="U68" s="215"/>
      <c r="V68" s="215"/>
      <c r="W68" s="215"/>
      <c r="X68" s="215"/>
      <c r="Y68" s="215"/>
    </row>
    <row r="69" spans="1:25" s="93" customFormat="1" ht="28.5" customHeight="1" x14ac:dyDescent="0.25">
      <c r="A69" s="89">
        <v>43</v>
      </c>
      <c r="B69" s="186" t="s">
        <v>226</v>
      </c>
      <c r="C69" s="80" t="s">
        <v>6</v>
      </c>
      <c r="D69" s="81" t="s">
        <v>328</v>
      </c>
      <c r="E69" s="159" t="s">
        <v>168</v>
      </c>
      <c r="F69" s="84" t="s">
        <v>169</v>
      </c>
      <c r="G69" s="83" t="s">
        <v>170</v>
      </c>
      <c r="H69" s="84" t="s">
        <v>171</v>
      </c>
      <c r="I69" s="85" t="s">
        <v>172</v>
      </c>
      <c r="J69" s="86">
        <v>80500000</v>
      </c>
      <c r="K69" s="90">
        <v>1600</v>
      </c>
      <c r="L69" s="177">
        <f t="shared" si="0"/>
        <v>0</v>
      </c>
      <c r="M69" s="91"/>
      <c r="N69" s="91"/>
      <c r="O69" s="91"/>
      <c r="P69" s="91"/>
      <c r="Q69" s="91"/>
      <c r="R69" s="91"/>
      <c r="S69" s="92">
        <v>1600</v>
      </c>
      <c r="T69" s="92"/>
      <c r="U69" s="92"/>
      <c r="V69" s="92"/>
      <c r="W69" s="92"/>
      <c r="X69" s="92"/>
      <c r="Y69" s="92"/>
    </row>
    <row r="70" spans="1:25" s="93" customFormat="1" ht="30" customHeight="1" x14ac:dyDescent="0.25">
      <c r="A70" s="89">
        <v>44</v>
      </c>
      <c r="B70" s="186" t="s">
        <v>227</v>
      </c>
      <c r="C70" s="80" t="s">
        <v>6</v>
      </c>
      <c r="D70" s="81" t="s">
        <v>327</v>
      </c>
      <c r="E70" s="159" t="s">
        <v>173</v>
      </c>
      <c r="F70" s="84" t="s">
        <v>174</v>
      </c>
      <c r="G70" s="83" t="s">
        <v>175</v>
      </c>
      <c r="H70" s="84" t="s">
        <v>176</v>
      </c>
      <c r="I70" s="85" t="s">
        <v>172</v>
      </c>
      <c r="J70" s="86">
        <v>35800000</v>
      </c>
      <c r="K70" s="90">
        <v>1140</v>
      </c>
      <c r="L70" s="177">
        <f t="shared" si="0"/>
        <v>0</v>
      </c>
      <c r="M70" s="91"/>
      <c r="N70" s="91"/>
      <c r="O70" s="91"/>
      <c r="P70" s="91"/>
      <c r="Q70" s="91"/>
      <c r="R70" s="91">
        <v>1140</v>
      </c>
      <c r="S70" s="92"/>
      <c r="T70" s="92"/>
      <c r="U70" s="92"/>
      <c r="V70" s="92"/>
      <c r="W70" s="92"/>
      <c r="X70" s="92"/>
      <c r="Y70" s="92"/>
    </row>
    <row r="71" spans="1:25" s="93" customFormat="1" ht="30" customHeight="1" x14ac:dyDescent="0.25">
      <c r="A71" s="89">
        <v>45</v>
      </c>
      <c r="B71" s="186" t="s">
        <v>216</v>
      </c>
      <c r="C71" s="80" t="s">
        <v>6</v>
      </c>
      <c r="D71" s="81" t="s">
        <v>326</v>
      </c>
      <c r="E71" s="159" t="s">
        <v>177</v>
      </c>
      <c r="F71" s="84" t="s">
        <v>178</v>
      </c>
      <c r="G71" s="83" t="s">
        <v>175</v>
      </c>
      <c r="H71" s="84" t="s">
        <v>58</v>
      </c>
      <c r="I71" s="85" t="s">
        <v>54</v>
      </c>
      <c r="J71" s="86">
        <v>39800000</v>
      </c>
      <c r="K71" s="90">
        <v>4000</v>
      </c>
      <c r="L71" s="177">
        <f t="shared" si="0"/>
        <v>0</v>
      </c>
      <c r="M71" s="91"/>
      <c r="N71" s="91"/>
      <c r="O71" s="91"/>
      <c r="P71" s="91"/>
      <c r="Q71" s="91"/>
      <c r="R71" s="91">
        <v>1990</v>
      </c>
      <c r="S71" s="92"/>
      <c r="T71" s="92"/>
      <c r="U71" s="92"/>
      <c r="V71" s="92">
        <v>2010</v>
      </c>
      <c r="W71" s="92"/>
      <c r="X71" s="92"/>
      <c r="Y71" s="92"/>
    </row>
    <row r="72" spans="1:25" s="93" customFormat="1" ht="35.25" customHeight="1" x14ac:dyDescent="0.25">
      <c r="A72" s="89">
        <v>46</v>
      </c>
      <c r="B72" s="186" t="s">
        <v>228</v>
      </c>
      <c r="C72" s="80" t="s">
        <v>6</v>
      </c>
      <c r="D72" s="81" t="s">
        <v>325</v>
      </c>
      <c r="E72" s="159" t="s">
        <v>179</v>
      </c>
      <c r="F72" s="84" t="s">
        <v>180</v>
      </c>
      <c r="G72" s="83" t="s">
        <v>181</v>
      </c>
      <c r="H72" s="84" t="s">
        <v>182</v>
      </c>
      <c r="I72" s="85" t="s">
        <v>172</v>
      </c>
      <c r="J72" s="86">
        <v>63100000</v>
      </c>
      <c r="K72" s="90">
        <v>600</v>
      </c>
      <c r="L72" s="177">
        <f t="shared" si="0"/>
        <v>0</v>
      </c>
      <c r="M72" s="91"/>
      <c r="N72" s="91"/>
      <c r="O72" s="91"/>
      <c r="P72" s="91"/>
      <c r="Q72" s="91"/>
      <c r="R72" s="91">
        <v>600</v>
      </c>
      <c r="S72" s="92"/>
      <c r="T72" s="92"/>
      <c r="U72" s="92"/>
      <c r="V72" s="92"/>
      <c r="W72" s="92"/>
      <c r="X72" s="92"/>
      <c r="Y72" s="92"/>
    </row>
    <row r="73" spans="1:25" s="93" customFormat="1" ht="33" customHeight="1" x14ac:dyDescent="0.25">
      <c r="A73" s="89">
        <v>47</v>
      </c>
      <c r="B73" s="186" t="s">
        <v>229</v>
      </c>
      <c r="C73" s="80" t="s">
        <v>6</v>
      </c>
      <c r="D73" s="81" t="s">
        <v>323</v>
      </c>
      <c r="E73" s="159" t="s">
        <v>183</v>
      </c>
      <c r="F73" s="84" t="s">
        <v>184</v>
      </c>
      <c r="G73" s="83" t="s">
        <v>181</v>
      </c>
      <c r="H73" s="84" t="s">
        <v>171</v>
      </c>
      <c r="I73" s="85" t="s">
        <v>185</v>
      </c>
      <c r="J73" s="86">
        <v>42500000</v>
      </c>
      <c r="K73" s="90">
        <v>1199.99</v>
      </c>
      <c r="L73" s="177">
        <f t="shared" si="0"/>
        <v>0</v>
      </c>
      <c r="M73" s="91"/>
      <c r="N73" s="91"/>
      <c r="O73" s="91"/>
      <c r="P73" s="91"/>
      <c r="Q73" s="91"/>
      <c r="R73" s="91"/>
      <c r="S73" s="92">
        <v>1199.99</v>
      </c>
      <c r="T73" s="92"/>
      <c r="U73" s="92"/>
      <c r="V73" s="92"/>
      <c r="W73" s="92"/>
      <c r="X73" s="92"/>
      <c r="Y73" s="92"/>
    </row>
    <row r="74" spans="1:25" s="93" customFormat="1" ht="33.75" customHeight="1" x14ac:dyDescent="0.25">
      <c r="A74" s="89">
        <v>48</v>
      </c>
      <c r="B74" s="186" t="s">
        <v>230</v>
      </c>
      <c r="C74" s="80" t="s">
        <v>6</v>
      </c>
      <c r="D74" s="81" t="s">
        <v>324</v>
      </c>
      <c r="E74" s="159" t="s">
        <v>186</v>
      </c>
      <c r="F74" s="84" t="s">
        <v>187</v>
      </c>
      <c r="G74" s="83" t="s">
        <v>181</v>
      </c>
      <c r="H74" s="84" t="s">
        <v>188</v>
      </c>
      <c r="I74" s="85" t="s">
        <v>172</v>
      </c>
      <c r="J74" s="86">
        <v>31500000</v>
      </c>
      <c r="K74" s="90">
        <v>81</v>
      </c>
      <c r="L74" s="177">
        <f t="shared" si="0"/>
        <v>0</v>
      </c>
      <c r="M74" s="91"/>
      <c r="N74" s="91"/>
      <c r="O74" s="91"/>
      <c r="P74" s="91"/>
      <c r="Q74" s="91"/>
      <c r="R74" s="91">
        <v>81</v>
      </c>
      <c r="S74" s="92"/>
      <c r="T74" s="92"/>
      <c r="U74" s="92"/>
      <c r="V74" s="92"/>
      <c r="W74" s="92"/>
      <c r="X74" s="92"/>
      <c r="Y74" s="92"/>
    </row>
    <row r="75" spans="1:25" s="93" customFormat="1" ht="35.25" customHeight="1" x14ac:dyDescent="0.25">
      <c r="A75" s="320">
        <v>49</v>
      </c>
      <c r="B75" s="186" t="s">
        <v>321</v>
      </c>
      <c r="C75" s="324" t="s">
        <v>6</v>
      </c>
      <c r="D75" s="322" t="s">
        <v>322</v>
      </c>
      <c r="E75" s="326" t="s">
        <v>189</v>
      </c>
      <c r="F75" s="318" t="s">
        <v>190</v>
      </c>
      <c r="G75" s="356" t="s">
        <v>181</v>
      </c>
      <c r="H75" s="356" t="s">
        <v>181</v>
      </c>
      <c r="I75" s="356" t="s">
        <v>191</v>
      </c>
      <c r="J75" s="125">
        <v>15300000</v>
      </c>
      <c r="K75" s="87">
        <v>89.5</v>
      </c>
      <c r="L75" s="177">
        <f t="shared" si="0"/>
        <v>0</v>
      </c>
      <c r="M75" s="91"/>
      <c r="N75" s="91"/>
      <c r="O75" s="91"/>
      <c r="P75" s="91"/>
      <c r="Q75" s="91"/>
      <c r="R75" s="91">
        <v>89.5</v>
      </c>
      <c r="S75" s="92"/>
      <c r="T75" s="92"/>
      <c r="U75" s="92"/>
      <c r="V75" s="92"/>
      <c r="W75" s="92"/>
      <c r="X75" s="92"/>
      <c r="Y75" s="92"/>
    </row>
    <row r="76" spans="1:25" s="93" customFormat="1" ht="30.75" customHeight="1" x14ac:dyDescent="0.25">
      <c r="A76" s="381"/>
      <c r="B76" s="186" t="s">
        <v>51</v>
      </c>
      <c r="C76" s="382"/>
      <c r="D76" s="353"/>
      <c r="E76" s="354"/>
      <c r="F76" s="355"/>
      <c r="G76" s="357"/>
      <c r="H76" s="357"/>
      <c r="I76" s="357"/>
      <c r="J76" s="86">
        <v>15800000</v>
      </c>
      <c r="K76" s="90">
        <v>77.930000000000007</v>
      </c>
      <c r="L76" s="177">
        <f t="shared" si="0"/>
        <v>0</v>
      </c>
      <c r="M76" s="91"/>
      <c r="N76" s="91"/>
      <c r="O76" s="91"/>
      <c r="P76" s="91"/>
      <c r="Q76" s="91"/>
      <c r="R76" s="91">
        <v>77.930000000000007</v>
      </c>
      <c r="S76" s="92"/>
      <c r="T76" s="92"/>
      <c r="U76" s="92"/>
      <c r="V76" s="92"/>
      <c r="W76" s="92"/>
      <c r="X76" s="92"/>
      <c r="Y76" s="92"/>
    </row>
    <row r="77" spans="1:25" s="93" customFormat="1" ht="31.5" customHeight="1" x14ac:dyDescent="0.25">
      <c r="A77" s="381"/>
      <c r="B77" s="186" t="s">
        <v>319</v>
      </c>
      <c r="C77" s="382"/>
      <c r="D77" s="353"/>
      <c r="E77" s="354"/>
      <c r="F77" s="355"/>
      <c r="G77" s="357"/>
      <c r="H77" s="357"/>
      <c r="I77" s="357"/>
      <c r="J77" s="86">
        <v>33700000</v>
      </c>
      <c r="K77" s="90">
        <v>24.5</v>
      </c>
      <c r="L77" s="177">
        <f t="shared" si="0"/>
        <v>0</v>
      </c>
      <c r="M77" s="91"/>
      <c r="N77" s="91"/>
      <c r="O77" s="91"/>
      <c r="P77" s="91"/>
      <c r="Q77" s="91"/>
      <c r="R77" s="91">
        <v>24.5</v>
      </c>
      <c r="S77" s="92"/>
      <c r="T77" s="92"/>
      <c r="U77" s="92"/>
      <c r="V77" s="92"/>
      <c r="W77" s="92"/>
      <c r="X77" s="92"/>
      <c r="Y77" s="92"/>
    </row>
    <row r="78" spans="1:25" s="93" customFormat="1" ht="32.25" customHeight="1" x14ac:dyDescent="0.25">
      <c r="A78" s="321"/>
      <c r="B78" s="186" t="s">
        <v>320</v>
      </c>
      <c r="C78" s="325"/>
      <c r="D78" s="323"/>
      <c r="E78" s="327"/>
      <c r="F78" s="319"/>
      <c r="G78" s="358"/>
      <c r="H78" s="358"/>
      <c r="I78" s="358"/>
      <c r="J78" s="86">
        <v>39200000</v>
      </c>
      <c r="K78" s="126">
        <v>69.5</v>
      </c>
      <c r="L78" s="177">
        <f t="shared" si="0"/>
        <v>0</v>
      </c>
      <c r="M78" s="91"/>
      <c r="N78" s="91"/>
      <c r="O78" s="91"/>
      <c r="P78" s="91"/>
      <c r="Q78" s="100"/>
      <c r="R78" s="92">
        <v>69.5</v>
      </c>
      <c r="S78" s="92"/>
      <c r="T78" s="92"/>
      <c r="U78" s="92"/>
      <c r="V78" s="92"/>
      <c r="W78" s="92"/>
      <c r="X78" s="92"/>
      <c r="Y78" s="92"/>
    </row>
    <row r="79" spans="1:25" s="93" customFormat="1" ht="30.75" customHeight="1" x14ac:dyDescent="0.25">
      <c r="A79" s="320">
        <v>50</v>
      </c>
      <c r="B79" s="186" t="s">
        <v>80</v>
      </c>
      <c r="C79" s="324" t="s">
        <v>6</v>
      </c>
      <c r="D79" s="322" t="s">
        <v>317</v>
      </c>
      <c r="E79" s="326" t="s">
        <v>81</v>
      </c>
      <c r="F79" s="318" t="s">
        <v>318</v>
      </c>
      <c r="G79" s="330" t="s">
        <v>175</v>
      </c>
      <c r="H79" s="330"/>
      <c r="I79" s="330" t="s">
        <v>191</v>
      </c>
      <c r="J79" s="86">
        <v>15900000</v>
      </c>
      <c r="K79" s="90">
        <v>288</v>
      </c>
      <c r="L79" s="177">
        <f t="shared" si="0"/>
        <v>0</v>
      </c>
      <c r="M79" s="91"/>
      <c r="N79" s="91"/>
      <c r="O79" s="91"/>
      <c r="P79" s="91"/>
      <c r="Q79" s="100"/>
      <c r="R79" s="92">
        <v>288</v>
      </c>
      <c r="S79" s="92"/>
      <c r="T79" s="92"/>
      <c r="U79" s="92"/>
      <c r="V79" s="92"/>
      <c r="W79" s="92"/>
      <c r="X79" s="92"/>
      <c r="Y79" s="92"/>
    </row>
    <row r="80" spans="1:25" s="93" customFormat="1" ht="28.5" customHeight="1" x14ac:dyDescent="0.25">
      <c r="A80" s="321"/>
      <c r="B80" s="186" t="s">
        <v>79</v>
      </c>
      <c r="C80" s="325"/>
      <c r="D80" s="323"/>
      <c r="E80" s="327"/>
      <c r="F80" s="319"/>
      <c r="G80" s="331"/>
      <c r="H80" s="331"/>
      <c r="I80" s="331"/>
      <c r="J80" s="86">
        <v>41100000</v>
      </c>
      <c r="K80" s="90">
        <v>234</v>
      </c>
      <c r="L80" s="177">
        <f t="shared" si="0"/>
        <v>0</v>
      </c>
      <c r="M80" s="91"/>
      <c r="N80" s="91"/>
      <c r="O80" s="91"/>
      <c r="P80" s="91"/>
      <c r="Q80" s="100"/>
      <c r="R80" s="92">
        <v>234</v>
      </c>
      <c r="S80" s="92"/>
      <c r="T80" s="92"/>
      <c r="U80" s="92"/>
      <c r="V80" s="92"/>
      <c r="W80" s="92"/>
      <c r="X80" s="92"/>
      <c r="Y80" s="92"/>
    </row>
    <row r="81" spans="1:25" s="93" customFormat="1" ht="26.25" customHeight="1" x14ac:dyDescent="0.25">
      <c r="A81" s="161">
        <v>51</v>
      </c>
      <c r="B81" s="189" t="s">
        <v>232</v>
      </c>
      <c r="C81" s="163" t="s">
        <v>6</v>
      </c>
      <c r="D81" s="139" t="s">
        <v>316</v>
      </c>
      <c r="E81" s="162" t="s">
        <v>192</v>
      </c>
      <c r="F81" s="302" t="s">
        <v>193</v>
      </c>
      <c r="G81" s="70" t="s">
        <v>182</v>
      </c>
      <c r="H81" s="70" t="s">
        <v>188</v>
      </c>
      <c r="I81" s="70" t="s">
        <v>172</v>
      </c>
      <c r="J81" s="72">
        <v>18900000</v>
      </c>
      <c r="K81" s="90">
        <v>120</v>
      </c>
      <c r="L81" s="177">
        <f t="shared" si="0"/>
        <v>0</v>
      </c>
      <c r="M81" s="91"/>
      <c r="N81" s="91"/>
      <c r="O81" s="91"/>
      <c r="P81" s="91"/>
      <c r="Q81" s="100"/>
      <c r="R81" s="92">
        <v>120</v>
      </c>
      <c r="S81" s="92"/>
      <c r="T81" s="92"/>
      <c r="U81" s="92"/>
      <c r="V81" s="92"/>
      <c r="W81" s="92"/>
      <c r="X81" s="92"/>
      <c r="Y81" s="92"/>
    </row>
    <row r="82" spans="1:25" s="93" customFormat="1" ht="27.75" customHeight="1" x14ac:dyDescent="0.25">
      <c r="A82" s="161">
        <v>52</v>
      </c>
      <c r="B82" s="188" t="s">
        <v>233</v>
      </c>
      <c r="C82" s="165" t="s">
        <v>6</v>
      </c>
      <c r="D82" s="139" t="s">
        <v>315</v>
      </c>
      <c r="E82" s="157" t="s">
        <v>194</v>
      </c>
      <c r="F82" s="302" t="s">
        <v>195</v>
      </c>
      <c r="G82" s="70" t="s">
        <v>182</v>
      </c>
      <c r="H82" s="70" t="s">
        <v>196</v>
      </c>
      <c r="I82" s="70" t="s">
        <v>53</v>
      </c>
      <c r="J82" s="72">
        <v>60100000</v>
      </c>
      <c r="K82" s="90">
        <v>700</v>
      </c>
      <c r="L82" s="177">
        <f t="shared" si="0"/>
        <v>0</v>
      </c>
      <c r="M82" s="91"/>
      <c r="N82" s="91"/>
      <c r="O82" s="91"/>
      <c r="P82" s="91"/>
      <c r="Q82" s="100"/>
      <c r="R82" s="92"/>
      <c r="S82" s="92">
        <v>700</v>
      </c>
      <c r="T82" s="92"/>
      <c r="U82" s="92"/>
      <c r="V82" s="92"/>
      <c r="W82" s="92"/>
      <c r="X82" s="92"/>
      <c r="Y82" s="92"/>
    </row>
    <row r="83" spans="1:25" s="93" customFormat="1" ht="37.5" customHeight="1" x14ac:dyDescent="0.25">
      <c r="A83" s="89">
        <v>53</v>
      </c>
      <c r="B83" s="186" t="s">
        <v>228</v>
      </c>
      <c r="C83" s="80" t="s">
        <v>6</v>
      </c>
      <c r="D83" s="81" t="s">
        <v>314</v>
      </c>
      <c r="E83" s="159" t="s">
        <v>197</v>
      </c>
      <c r="F83" s="84" t="s">
        <v>198</v>
      </c>
      <c r="G83" s="83" t="s">
        <v>199</v>
      </c>
      <c r="H83" s="84" t="s">
        <v>200</v>
      </c>
      <c r="I83" s="85" t="s">
        <v>172</v>
      </c>
      <c r="J83" s="86">
        <v>63100000</v>
      </c>
      <c r="K83" s="126">
        <v>250</v>
      </c>
      <c r="L83" s="177">
        <f t="shared" si="0"/>
        <v>0</v>
      </c>
      <c r="M83" s="91"/>
      <c r="N83" s="91"/>
      <c r="O83" s="91"/>
      <c r="P83" s="91"/>
      <c r="Q83" s="100"/>
      <c r="R83" s="92"/>
      <c r="S83" s="92">
        <v>250</v>
      </c>
      <c r="T83" s="92"/>
      <c r="U83" s="92"/>
      <c r="V83" s="92"/>
      <c r="W83" s="92"/>
      <c r="X83" s="92"/>
      <c r="Y83" s="92"/>
    </row>
    <row r="84" spans="1:25" s="93" customFormat="1" ht="30.75" customHeight="1" x14ac:dyDescent="0.25">
      <c r="A84" s="89">
        <v>54</v>
      </c>
      <c r="B84" s="186" t="s">
        <v>226</v>
      </c>
      <c r="C84" s="80" t="s">
        <v>6</v>
      </c>
      <c r="D84" s="81" t="s">
        <v>313</v>
      </c>
      <c r="E84" s="159" t="s">
        <v>168</v>
      </c>
      <c r="F84" s="84" t="s">
        <v>201</v>
      </c>
      <c r="G84" s="83" t="s">
        <v>202</v>
      </c>
      <c r="H84" s="84" t="s">
        <v>203</v>
      </c>
      <c r="I84" s="85" t="s">
        <v>58</v>
      </c>
      <c r="J84" s="86">
        <v>80500000</v>
      </c>
      <c r="K84" s="126">
        <v>1200</v>
      </c>
      <c r="L84" s="177">
        <f t="shared" si="0"/>
        <v>0</v>
      </c>
      <c r="M84" s="91"/>
      <c r="N84" s="91"/>
      <c r="O84" s="91"/>
      <c r="P84" s="91"/>
      <c r="Q84" s="100"/>
      <c r="R84" s="92"/>
      <c r="S84" s="92">
        <v>1200</v>
      </c>
      <c r="T84" s="92"/>
      <c r="U84" s="92"/>
      <c r="V84" s="92"/>
      <c r="W84" s="92"/>
      <c r="X84" s="92"/>
      <c r="Y84" s="92"/>
    </row>
    <row r="85" spans="1:25" s="93" customFormat="1" ht="30.75" customHeight="1" x14ac:dyDescent="0.25">
      <c r="A85" s="89">
        <v>55</v>
      </c>
      <c r="B85" s="186" t="s">
        <v>232</v>
      </c>
      <c r="C85" s="80" t="s">
        <v>6</v>
      </c>
      <c r="D85" s="81" t="s">
        <v>312</v>
      </c>
      <c r="E85" s="159" t="s">
        <v>192</v>
      </c>
      <c r="F85" s="84" t="s">
        <v>204</v>
      </c>
      <c r="G85" s="83" t="s">
        <v>202</v>
      </c>
      <c r="H85" s="84" t="s">
        <v>202</v>
      </c>
      <c r="I85" s="85" t="s">
        <v>205</v>
      </c>
      <c r="J85" s="86">
        <v>18900000</v>
      </c>
      <c r="K85" s="126">
        <v>20</v>
      </c>
      <c r="L85" s="177">
        <f t="shared" si="0"/>
        <v>0</v>
      </c>
      <c r="M85" s="91"/>
      <c r="N85" s="91"/>
      <c r="O85" s="91"/>
      <c r="P85" s="91"/>
      <c r="Q85" s="100"/>
      <c r="R85" s="92"/>
      <c r="S85" s="92">
        <v>20</v>
      </c>
      <c r="T85" s="92"/>
      <c r="U85" s="92"/>
      <c r="V85" s="92"/>
      <c r="W85" s="92"/>
      <c r="X85" s="92"/>
      <c r="Y85" s="92"/>
    </row>
    <row r="86" spans="1:25" s="93" customFormat="1" ht="28.5" customHeight="1" x14ac:dyDescent="0.25">
      <c r="A86" s="89">
        <v>56</v>
      </c>
      <c r="B86" s="186" t="s">
        <v>226</v>
      </c>
      <c r="C86" s="80" t="s">
        <v>6</v>
      </c>
      <c r="D86" s="81" t="s">
        <v>311</v>
      </c>
      <c r="E86" s="159" t="s">
        <v>168</v>
      </c>
      <c r="F86" s="84" t="s">
        <v>206</v>
      </c>
      <c r="G86" s="83" t="s">
        <v>207</v>
      </c>
      <c r="H86" s="84" t="s">
        <v>208</v>
      </c>
      <c r="I86" s="85" t="s">
        <v>209</v>
      </c>
      <c r="J86" s="86">
        <v>80500000</v>
      </c>
      <c r="K86" s="126">
        <v>350</v>
      </c>
      <c r="L86" s="177">
        <f t="shared" si="0"/>
        <v>0</v>
      </c>
      <c r="M86" s="91"/>
      <c r="N86" s="91"/>
      <c r="O86" s="91"/>
      <c r="P86" s="91"/>
      <c r="Q86" s="100"/>
      <c r="R86" s="92"/>
      <c r="S86" s="92">
        <v>350</v>
      </c>
      <c r="T86" s="92"/>
      <c r="U86" s="92"/>
      <c r="V86" s="92"/>
      <c r="W86" s="92"/>
      <c r="X86" s="92"/>
      <c r="Y86" s="92"/>
    </row>
    <row r="87" spans="1:25" s="93" customFormat="1" ht="28.5" customHeight="1" x14ac:dyDescent="0.25">
      <c r="A87" s="320">
        <v>57</v>
      </c>
      <c r="B87" s="186" t="s">
        <v>80</v>
      </c>
      <c r="C87" s="324" t="s">
        <v>6</v>
      </c>
      <c r="D87" s="322" t="s">
        <v>308</v>
      </c>
      <c r="E87" s="326" t="s">
        <v>81</v>
      </c>
      <c r="F87" s="318" t="s">
        <v>309</v>
      </c>
      <c r="G87" s="330" t="s">
        <v>210</v>
      </c>
      <c r="H87" s="318"/>
      <c r="I87" s="318" t="s">
        <v>307</v>
      </c>
      <c r="J87" s="86">
        <v>15900000</v>
      </c>
      <c r="K87" s="126">
        <v>288</v>
      </c>
      <c r="L87" s="177">
        <f t="shared" si="0"/>
        <v>0</v>
      </c>
      <c r="M87" s="91"/>
      <c r="N87" s="91"/>
      <c r="O87" s="91"/>
      <c r="P87" s="91"/>
      <c r="Q87" s="100"/>
      <c r="R87" s="92"/>
      <c r="S87" s="92">
        <v>288</v>
      </c>
      <c r="T87" s="92"/>
      <c r="U87" s="92"/>
      <c r="V87" s="92"/>
      <c r="W87" s="92"/>
      <c r="X87" s="92"/>
      <c r="Y87" s="92"/>
    </row>
    <row r="88" spans="1:25" s="93" customFormat="1" ht="25.5" customHeight="1" x14ac:dyDescent="0.25">
      <c r="A88" s="321"/>
      <c r="B88" s="186" t="s">
        <v>79</v>
      </c>
      <c r="C88" s="325"/>
      <c r="D88" s="323"/>
      <c r="E88" s="327"/>
      <c r="F88" s="319"/>
      <c r="G88" s="331"/>
      <c r="H88" s="319"/>
      <c r="I88" s="319"/>
      <c r="J88" s="86">
        <v>41100000</v>
      </c>
      <c r="K88" s="126">
        <v>234</v>
      </c>
      <c r="L88" s="177">
        <f t="shared" si="0"/>
        <v>0</v>
      </c>
      <c r="M88" s="91"/>
      <c r="N88" s="91"/>
      <c r="O88" s="91"/>
      <c r="P88" s="91"/>
      <c r="Q88" s="100"/>
      <c r="R88" s="92"/>
      <c r="S88" s="92">
        <v>234</v>
      </c>
      <c r="T88" s="92"/>
      <c r="U88" s="92"/>
      <c r="V88" s="92"/>
      <c r="W88" s="92"/>
      <c r="X88" s="92"/>
      <c r="Y88" s="92"/>
    </row>
    <row r="89" spans="1:25" s="93" customFormat="1" ht="28.5" customHeight="1" x14ac:dyDescent="0.25">
      <c r="A89" s="89">
        <v>58</v>
      </c>
      <c r="B89" s="186" t="s">
        <v>44</v>
      </c>
      <c r="C89" s="80" t="s">
        <v>6</v>
      </c>
      <c r="D89" s="81" t="s">
        <v>305</v>
      </c>
      <c r="E89" s="159" t="s">
        <v>167</v>
      </c>
      <c r="F89" s="84" t="s">
        <v>310</v>
      </c>
      <c r="G89" s="83" t="s">
        <v>306</v>
      </c>
      <c r="H89" s="84"/>
      <c r="I89" s="85" t="s">
        <v>307</v>
      </c>
      <c r="J89" s="86">
        <v>15800000</v>
      </c>
      <c r="K89" s="126">
        <v>103.5</v>
      </c>
      <c r="L89" s="177">
        <f t="shared" si="0"/>
        <v>0</v>
      </c>
      <c r="M89" s="91"/>
      <c r="N89" s="91"/>
      <c r="O89" s="91"/>
      <c r="P89" s="91"/>
      <c r="Q89" s="100"/>
      <c r="R89" s="92"/>
      <c r="S89" s="92">
        <v>103.5</v>
      </c>
      <c r="T89" s="92"/>
      <c r="U89" s="92"/>
      <c r="V89" s="92"/>
      <c r="W89" s="92"/>
      <c r="X89" s="92"/>
      <c r="Y89" s="92"/>
    </row>
    <row r="90" spans="1:25" s="93" customFormat="1" ht="35.25" customHeight="1" x14ac:dyDescent="0.25">
      <c r="A90" s="286">
        <v>59</v>
      </c>
      <c r="B90" s="299" t="s">
        <v>407</v>
      </c>
      <c r="C90" s="80" t="s">
        <v>6</v>
      </c>
      <c r="D90" s="298" t="s">
        <v>408</v>
      </c>
      <c r="E90" s="128" t="s">
        <v>42</v>
      </c>
      <c r="F90" s="294" t="s">
        <v>409</v>
      </c>
      <c r="G90" s="294" t="s">
        <v>410</v>
      </c>
      <c r="H90" s="294" t="s">
        <v>156</v>
      </c>
      <c r="I90" s="129" t="s">
        <v>205</v>
      </c>
      <c r="J90" s="94">
        <v>50300000</v>
      </c>
      <c r="K90" s="90">
        <v>240</v>
      </c>
      <c r="L90" s="177">
        <f>K90-S90-T90-U90-V90-W90-X90</f>
        <v>0</v>
      </c>
      <c r="M90" s="91"/>
      <c r="N90" s="91"/>
      <c r="O90" s="91"/>
      <c r="P90" s="91"/>
      <c r="Q90" s="100"/>
      <c r="R90" s="92"/>
      <c r="S90" s="92"/>
      <c r="T90" s="92">
        <v>240</v>
      </c>
      <c r="U90" s="92"/>
      <c r="V90" s="92"/>
      <c r="W90" s="92"/>
      <c r="X90" s="92"/>
      <c r="Y90" s="92"/>
    </row>
    <row r="91" spans="1:25" s="93" customFormat="1" ht="24.75" customHeight="1" x14ac:dyDescent="0.25">
      <c r="A91" s="286">
        <v>60</v>
      </c>
      <c r="B91" s="299" t="s">
        <v>411</v>
      </c>
      <c r="C91" s="340" t="s">
        <v>6</v>
      </c>
      <c r="D91" s="340" t="s">
        <v>413</v>
      </c>
      <c r="E91" s="363" t="s">
        <v>42</v>
      </c>
      <c r="F91" s="316" t="s">
        <v>414</v>
      </c>
      <c r="G91" s="316" t="s">
        <v>410</v>
      </c>
      <c r="H91" s="316" t="s">
        <v>191</v>
      </c>
      <c r="I91" s="316" t="s">
        <v>205</v>
      </c>
      <c r="J91" s="94">
        <v>30200000</v>
      </c>
      <c r="K91" s="90">
        <v>58</v>
      </c>
      <c r="L91" s="177">
        <f t="shared" ref="L91:L108" si="1">K91-S91-T91-U91-V91-W91-X91</f>
        <v>0</v>
      </c>
      <c r="M91" s="91"/>
      <c r="N91" s="91"/>
      <c r="O91" s="91"/>
      <c r="P91" s="91"/>
      <c r="Q91" s="100"/>
      <c r="R91" s="92"/>
      <c r="S91" s="92"/>
      <c r="T91" s="92">
        <v>58</v>
      </c>
      <c r="U91" s="92"/>
      <c r="V91" s="92"/>
      <c r="W91" s="92"/>
      <c r="X91" s="92"/>
      <c r="Y91" s="92"/>
    </row>
    <row r="92" spans="1:25" s="93" customFormat="1" ht="24.75" customHeight="1" x14ac:dyDescent="0.25">
      <c r="A92" s="286">
        <v>61</v>
      </c>
      <c r="B92" s="299" t="s">
        <v>218</v>
      </c>
      <c r="C92" s="341"/>
      <c r="D92" s="341"/>
      <c r="E92" s="364"/>
      <c r="F92" s="343"/>
      <c r="G92" s="343"/>
      <c r="H92" s="343"/>
      <c r="I92" s="343"/>
      <c r="J92" s="94">
        <v>32400000</v>
      </c>
      <c r="K92" s="90">
        <v>294.10000000000002</v>
      </c>
      <c r="L92" s="177">
        <f t="shared" si="1"/>
        <v>0</v>
      </c>
      <c r="M92" s="91"/>
      <c r="N92" s="91"/>
      <c r="O92" s="91"/>
      <c r="P92" s="91"/>
      <c r="Q92" s="100"/>
      <c r="R92" s="92"/>
      <c r="S92" s="92"/>
      <c r="T92" s="92">
        <v>294.10000000000002</v>
      </c>
      <c r="U92" s="92"/>
      <c r="V92" s="92"/>
      <c r="W92" s="92"/>
      <c r="X92" s="92"/>
      <c r="Y92" s="92"/>
    </row>
    <row r="93" spans="1:25" s="93" customFormat="1" ht="24.75" customHeight="1" x14ac:dyDescent="0.25">
      <c r="A93" s="286">
        <v>62</v>
      </c>
      <c r="B93" s="299" t="s">
        <v>412</v>
      </c>
      <c r="C93" s="342"/>
      <c r="D93" s="342"/>
      <c r="E93" s="365"/>
      <c r="F93" s="317"/>
      <c r="G93" s="317"/>
      <c r="H93" s="317"/>
      <c r="I93" s="317"/>
      <c r="J93" s="94">
        <v>31200000</v>
      </c>
      <c r="K93" s="90">
        <v>60.9</v>
      </c>
      <c r="L93" s="177">
        <f t="shared" si="1"/>
        <v>0</v>
      </c>
      <c r="M93" s="91"/>
      <c r="N93" s="91"/>
      <c r="O93" s="91"/>
      <c r="P93" s="91"/>
      <c r="Q93" s="100"/>
      <c r="R93" s="92"/>
      <c r="S93" s="92"/>
      <c r="T93" s="92">
        <v>60.9</v>
      </c>
      <c r="U93" s="92"/>
      <c r="V93" s="92"/>
      <c r="W93" s="92"/>
      <c r="X93" s="92"/>
      <c r="Y93" s="92"/>
    </row>
    <row r="94" spans="1:25" s="93" customFormat="1" ht="33" customHeight="1" x14ac:dyDescent="0.25">
      <c r="A94" s="286">
        <v>63</v>
      </c>
      <c r="B94" s="299" t="s">
        <v>415</v>
      </c>
      <c r="C94" s="80" t="s">
        <v>6</v>
      </c>
      <c r="D94" s="298" t="s">
        <v>416</v>
      </c>
      <c r="E94" s="128" t="s">
        <v>417</v>
      </c>
      <c r="F94" s="294" t="s">
        <v>418</v>
      </c>
      <c r="G94" s="294" t="s">
        <v>419</v>
      </c>
      <c r="H94" s="294" t="s">
        <v>242</v>
      </c>
      <c r="I94" s="129" t="s">
        <v>54</v>
      </c>
      <c r="J94" s="94">
        <v>71600000</v>
      </c>
      <c r="K94" s="90">
        <v>300</v>
      </c>
      <c r="L94" s="177">
        <f t="shared" si="1"/>
        <v>0</v>
      </c>
      <c r="M94" s="91"/>
      <c r="N94" s="91"/>
      <c r="O94" s="91"/>
      <c r="P94" s="91"/>
      <c r="Q94" s="100"/>
      <c r="R94" s="92"/>
      <c r="S94" s="92"/>
      <c r="T94" s="92"/>
      <c r="U94" s="92"/>
      <c r="V94" s="92"/>
      <c r="W94" s="92">
        <v>180</v>
      </c>
      <c r="X94" s="92">
        <v>120</v>
      </c>
      <c r="Y94" s="92"/>
    </row>
    <row r="95" spans="1:25" s="93" customFormat="1" ht="21.75" customHeight="1" x14ac:dyDescent="0.25">
      <c r="A95" s="286">
        <v>64</v>
      </c>
      <c r="B95" s="186" t="s">
        <v>80</v>
      </c>
      <c r="C95" s="324" t="s">
        <v>6</v>
      </c>
      <c r="D95" s="324" t="s">
        <v>422</v>
      </c>
      <c r="E95" s="328" t="s">
        <v>81</v>
      </c>
      <c r="F95" s="330" t="s">
        <v>420</v>
      </c>
      <c r="G95" s="330" t="s">
        <v>421</v>
      </c>
      <c r="H95" s="330"/>
      <c r="I95" s="330" t="s">
        <v>205</v>
      </c>
      <c r="J95" s="233">
        <v>15900000</v>
      </c>
      <c r="K95" s="90">
        <v>288</v>
      </c>
      <c r="L95" s="177">
        <f t="shared" si="1"/>
        <v>0</v>
      </c>
      <c r="M95" s="91"/>
      <c r="N95" s="91"/>
      <c r="O95" s="91"/>
      <c r="P95" s="91"/>
      <c r="Q95" s="100"/>
      <c r="R95" s="92"/>
      <c r="S95" s="92"/>
      <c r="T95" s="92">
        <v>288</v>
      </c>
      <c r="U95" s="92"/>
      <c r="V95" s="92"/>
      <c r="W95" s="92"/>
      <c r="X95" s="92"/>
      <c r="Y95" s="92"/>
    </row>
    <row r="96" spans="1:25" s="93" customFormat="1" ht="21" customHeight="1" x14ac:dyDescent="0.25">
      <c r="A96" s="286">
        <v>65</v>
      </c>
      <c r="B96" s="186" t="s">
        <v>79</v>
      </c>
      <c r="C96" s="325"/>
      <c r="D96" s="325"/>
      <c r="E96" s="329"/>
      <c r="F96" s="331"/>
      <c r="G96" s="331"/>
      <c r="H96" s="331"/>
      <c r="I96" s="331"/>
      <c r="J96" s="233">
        <v>41100000</v>
      </c>
      <c r="K96" s="90">
        <v>252</v>
      </c>
      <c r="L96" s="177">
        <f t="shared" si="1"/>
        <v>0</v>
      </c>
      <c r="M96" s="91"/>
      <c r="N96" s="91"/>
      <c r="O96" s="91"/>
      <c r="P96" s="91"/>
      <c r="Q96" s="100"/>
      <c r="R96" s="92"/>
      <c r="S96" s="92"/>
      <c r="T96" s="92">
        <v>252</v>
      </c>
      <c r="U96" s="92"/>
      <c r="V96" s="92"/>
      <c r="W96" s="92"/>
      <c r="X96" s="92"/>
      <c r="Y96" s="92"/>
    </row>
    <row r="97" spans="1:25" s="93" customFormat="1" ht="33" customHeight="1" x14ac:dyDescent="0.25">
      <c r="A97" s="286">
        <v>66</v>
      </c>
      <c r="B97" s="186" t="s">
        <v>44</v>
      </c>
      <c r="C97" s="80" t="s">
        <v>6</v>
      </c>
      <c r="D97" s="80" t="s">
        <v>425</v>
      </c>
      <c r="E97" s="234" t="s">
        <v>167</v>
      </c>
      <c r="F97" s="83" t="s">
        <v>423</v>
      </c>
      <c r="G97" s="83" t="s">
        <v>424</v>
      </c>
      <c r="H97" s="83"/>
      <c r="I97" s="71" t="s">
        <v>205</v>
      </c>
      <c r="J97" s="233">
        <v>15800000</v>
      </c>
      <c r="K97" s="90">
        <v>103.5</v>
      </c>
      <c r="L97" s="177">
        <f t="shared" si="1"/>
        <v>0</v>
      </c>
      <c r="M97" s="91"/>
      <c r="N97" s="91"/>
      <c r="O97" s="91"/>
      <c r="P97" s="91"/>
      <c r="Q97" s="100"/>
      <c r="R97" s="92"/>
      <c r="S97" s="92"/>
      <c r="T97" s="92">
        <v>103.5</v>
      </c>
      <c r="U97" s="92"/>
      <c r="V97" s="92"/>
      <c r="W97" s="92"/>
      <c r="X97" s="92"/>
      <c r="Y97" s="92"/>
    </row>
    <row r="98" spans="1:25" s="93" customFormat="1" ht="33" customHeight="1" x14ac:dyDescent="0.25">
      <c r="A98" s="286">
        <v>67</v>
      </c>
      <c r="B98" s="299" t="s">
        <v>427</v>
      </c>
      <c r="C98" s="80" t="s">
        <v>6</v>
      </c>
      <c r="D98" s="298" t="s">
        <v>428</v>
      </c>
      <c r="E98" s="128" t="s">
        <v>426</v>
      </c>
      <c r="F98" s="294" t="s">
        <v>429</v>
      </c>
      <c r="G98" s="294" t="s">
        <v>430</v>
      </c>
      <c r="H98" s="294" t="s">
        <v>431</v>
      </c>
      <c r="I98" s="129" t="s">
        <v>58</v>
      </c>
      <c r="J98" s="94">
        <v>42500000</v>
      </c>
      <c r="K98" s="90">
        <v>1999.99</v>
      </c>
      <c r="L98" s="177">
        <f t="shared" si="1"/>
        <v>0</v>
      </c>
      <c r="M98" s="91"/>
      <c r="N98" s="91"/>
      <c r="O98" s="91"/>
      <c r="P98" s="91"/>
      <c r="Q98" s="100"/>
      <c r="R98" s="92"/>
      <c r="S98" s="92"/>
      <c r="T98" s="92">
        <v>1999.99</v>
      </c>
      <c r="U98" s="92"/>
      <c r="V98" s="92"/>
      <c r="W98" s="92"/>
      <c r="X98" s="92"/>
      <c r="Y98" s="92"/>
    </row>
    <row r="99" spans="1:25" s="93" customFormat="1" ht="33" customHeight="1" x14ac:dyDescent="0.25">
      <c r="A99" s="286">
        <v>68</v>
      </c>
      <c r="B99" s="299" t="s">
        <v>432</v>
      </c>
      <c r="C99" s="80" t="s">
        <v>6</v>
      </c>
      <c r="D99" s="298" t="s">
        <v>433</v>
      </c>
      <c r="E99" s="128" t="s">
        <v>434</v>
      </c>
      <c r="F99" s="294" t="s">
        <v>435</v>
      </c>
      <c r="G99" s="294" t="s">
        <v>430</v>
      </c>
      <c r="H99" s="294" t="s">
        <v>431</v>
      </c>
      <c r="I99" s="129" t="s">
        <v>436</v>
      </c>
      <c r="J99" s="94">
        <v>44500000</v>
      </c>
      <c r="K99" s="90">
        <v>130</v>
      </c>
      <c r="L99" s="177">
        <f t="shared" si="1"/>
        <v>0</v>
      </c>
      <c r="M99" s="91"/>
      <c r="N99" s="91"/>
      <c r="O99" s="91"/>
      <c r="P99" s="91"/>
      <c r="Q99" s="100"/>
      <c r="R99" s="92"/>
      <c r="S99" s="92"/>
      <c r="T99" s="92">
        <v>130</v>
      </c>
      <c r="U99" s="92"/>
      <c r="V99" s="92"/>
      <c r="W99" s="92"/>
      <c r="X99" s="92"/>
      <c r="Y99" s="92"/>
    </row>
    <row r="100" spans="1:25" s="93" customFormat="1" ht="33" customHeight="1" x14ac:dyDescent="0.25">
      <c r="A100" s="286">
        <v>69</v>
      </c>
      <c r="B100" s="186" t="s">
        <v>44</v>
      </c>
      <c r="C100" s="80" t="s">
        <v>6</v>
      </c>
      <c r="D100" s="80" t="s">
        <v>437</v>
      </c>
      <c r="E100" s="234" t="s">
        <v>167</v>
      </c>
      <c r="F100" s="83" t="s">
        <v>438</v>
      </c>
      <c r="G100" s="83" t="s">
        <v>439</v>
      </c>
      <c r="H100" s="83"/>
      <c r="I100" s="71" t="s">
        <v>436</v>
      </c>
      <c r="J100" s="233">
        <v>15800000</v>
      </c>
      <c r="K100" s="90">
        <v>31.5</v>
      </c>
      <c r="L100" s="177">
        <f t="shared" si="1"/>
        <v>0</v>
      </c>
      <c r="M100" s="91"/>
      <c r="N100" s="91"/>
      <c r="O100" s="91"/>
      <c r="P100" s="91"/>
      <c r="Q100" s="100"/>
      <c r="R100" s="92"/>
      <c r="S100" s="92"/>
      <c r="T100" s="92">
        <v>31.5</v>
      </c>
      <c r="U100" s="92"/>
      <c r="V100" s="92"/>
      <c r="W100" s="92"/>
      <c r="X100" s="92"/>
      <c r="Y100" s="92"/>
    </row>
    <row r="101" spans="1:25" s="93" customFormat="1" ht="33" customHeight="1" x14ac:dyDescent="0.25">
      <c r="A101" s="286">
        <v>70</v>
      </c>
      <c r="B101" s="299" t="s">
        <v>440</v>
      </c>
      <c r="C101" s="80" t="s">
        <v>6</v>
      </c>
      <c r="D101" s="298" t="s">
        <v>441</v>
      </c>
      <c r="E101" s="128" t="s">
        <v>442</v>
      </c>
      <c r="F101" s="294" t="s">
        <v>443</v>
      </c>
      <c r="G101" s="294" t="s">
        <v>444</v>
      </c>
      <c r="H101" s="294" t="s">
        <v>445</v>
      </c>
      <c r="I101" s="129" t="s">
        <v>446</v>
      </c>
      <c r="J101" s="94">
        <v>92100000</v>
      </c>
      <c r="K101" s="90">
        <v>6000</v>
      </c>
      <c r="L101" s="177">
        <f t="shared" si="1"/>
        <v>0</v>
      </c>
      <c r="M101" s="91"/>
      <c r="N101" s="91"/>
      <c r="O101" s="91"/>
      <c r="P101" s="91"/>
      <c r="Q101" s="100"/>
      <c r="R101" s="92"/>
      <c r="S101" s="92"/>
      <c r="T101" s="92"/>
      <c r="U101" s="92">
        <v>6000</v>
      </c>
      <c r="V101" s="92"/>
      <c r="W101" s="92"/>
      <c r="X101" s="92"/>
      <c r="Y101" s="92"/>
    </row>
    <row r="102" spans="1:25" s="93" customFormat="1" ht="21" customHeight="1" x14ac:dyDescent="0.25">
      <c r="A102" s="286">
        <v>71</v>
      </c>
      <c r="B102" s="186" t="s">
        <v>80</v>
      </c>
      <c r="C102" s="324" t="s">
        <v>6</v>
      </c>
      <c r="D102" s="324" t="s">
        <v>447</v>
      </c>
      <c r="E102" s="328" t="s">
        <v>81</v>
      </c>
      <c r="F102" s="330" t="s">
        <v>448</v>
      </c>
      <c r="G102" s="330" t="s">
        <v>449</v>
      </c>
      <c r="H102" s="330"/>
      <c r="I102" s="330" t="s">
        <v>209</v>
      </c>
      <c r="J102" s="233">
        <v>15900000</v>
      </c>
      <c r="K102" s="90">
        <v>288</v>
      </c>
      <c r="L102" s="177">
        <f t="shared" si="1"/>
        <v>0</v>
      </c>
      <c r="M102" s="91"/>
      <c r="N102" s="91"/>
      <c r="O102" s="91"/>
      <c r="P102" s="91"/>
      <c r="Q102" s="100"/>
      <c r="R102" s="92"/>
      <c r="S102" s="92"/>
      <c r="T102" s="92">
        <v>288</v>
      </c>
      <c r="U102" s="92"/>
      <c r="V102" s="92"/>
      <c r="W102" s="92"/>
      <c r="X102" s="92"/>
      <c r="Y102" s="92"/>
    </row>
    <row r="103" spans="1:25" s="93" customFormat="1" ht="21.75" customHeight="1" x14ac:dyDescent="0.25">
      <c r="A103" s="286">
        <v>72</v>
      </c>
      <c r="B103" s="186" t="s">
        <v>79</v>
      </c>
      <c r="C103" s="325"/>
      <c r="D103" s="325"/>
      <c r="E103" s="329"/>
      <c r="F103" s="331"/>
      <c r="G103" s="331"/>
      <c r="H103" s="331"/>
      <c r="I103" s="331"/>
      <c r="J103" s="233">
        <v>41100000</v>
      </c>
      <c r="K103" s="90">
        <v>252</v>
      </c>
      <c r="L103" s="177">
        <f t="shared" si="1"/>
        <v>0</v>
      </c>
      <c r="M103" s="91"/>
      <c r="N103" s="91"/>
      <c r="O103" s="91"/>
      <c r="P103" s="91"/>
      <c r="Q103" s="100"/>
      <c r="R103" s="92"/>
      <c r="S103" s="92"/>
      <c r="T103" s="92">
        <v>252</v>
      </c>
      <c r="U103" s="92"/>
      <c r="V103" s="92"/>
      <c r="W103" s="92"/>
      <c r="X103" s="92"/>
      <c r="Y103" s="92"/>
    </row>
    <row r="104" spans="1:25" s="93" customFormat="1" ht="45" customHeight="1" x14ac:dyDescent="0.25">
      <c r="A104" s="286">
        <v>73</v>
      </c>
      <c r="B104" s="299" t="s">
        <v>450</v>
      </c>
      <c r="C104" s="80" t="s">
        <v>6</v>
      </c>
      <c r="D104" s="298" t="s">
        <v>451</v>
      </c>
      <c r="E104" s="128" t="s">
        <v>452</v>
      </c>
      <c r="F104" s="294" t="s">
        <v>453</v>
      </c>
      <c r="G104" s="294" t="s">
        <v>454</v>
      </c>
      <c r="H104" s="294" t="s">
        <v>455</v>
      </c>
      <c r="I104" s="129" t="s">
        <v>456</v>
      </c>
      <c r="J104" s="94">
        <v>55100000</v>
      </c>
      <c r="K104" s="90">
        <v>7341.96</v>
      </c>
      <c r="L104" s="177">
        <f t="shared" si="1"/>
        <v>0</v>
      </c>
      <c r="M104" s="91"/>
      <c r="N104" s="91"/>
      <c r="O104" s="91"/>
      <c r="P104" s="91"/>
      <c r="Q104" s="100"/>
      <c r="R104" s="92"/>
      <c r="S104" s="92"/>
      <c r="T104" s="92"/>
      <c r="U104" s="92">
        <v>7341.96</v>
      </c>
      <c r="V104" s="92"/>
      <c r="W104" s="92"/>
      <c r="X104" s="92"/>
      <c r="Y104" s="92"/>
    </row>
    <row r="105" spans="1:25" s="93" customFormat="1" ht="33" customHeight="1" x14ac:dyDescent="0.25">
      <c r="A105" s="286">
        <v>74</v>
      </c>
      <c r="B105" s="299" t="s">
        <v>457</v>
      </c>
      <c r="C105" s="80" t="s">
        <v>6</v>
      </c>
      <c r="D105" s="298" t="s">
        <v>458</v>
      </c>
      <c r="E105" s="128" t="s">
        <v>459</v>
      </c>
      <c r="F105" s="294" t="s">
        <v>460</v>
      </c>
      <c r="G105" s="294" t="s">
        <v>454</v>
      </c>
      <c r="H105" s="294" t="s">
        <v>461</v>
      </c>
      <c r="I105" s="129" t="s">
        <v>58</v>
      </c>
      <c r="J105" s="94">
        <v>79200000</v>
      </c>
      <c r="K105" s="90">
        <v>560</v>
      </c>
      <c r="L105" s="177">
        <f t="shared" si="1"/>
        <v>0</v>
      </c>
      <c r="M105" s="91"/>
      <c r="N105" s="91"/>
      <c r="O105" s="91"/>
      <c r="P105" s="91"/>
      <c r="Q105" s="100"/>
      <c r="R105" s="92"/>
      <c r="S105" s="92"/>
      <c r="T105" s="92"/>
      <c r="U105" s="92"/>
      <c r="V105" s="92">
        <v>560</v>
      </c>
      <c r="W105" s="92"/>
      <c r="X105" s="92"/>
      <c r="Y105" s="92"/>
    </row>
    <row r="106" spans="1:25" s="93" customFormat="1" ht="24.75" customHeight="1" x14ac:dyDescent="0.25">
      <c r="A106" s="286">
        <v>75</v>
      </c>
      <c r="B106" s="299" t="s">
        <v>462</v>
      </c>
      <c r="C106" s="80" t="s">
        <v>6</v>
      </c>
      <c r="D106" s="298" t="s">
        <v>463</v>
      </c>
      <c r="E106" s="128" t="s">
        <v>464</v>
      </c>
      <c r="F106" s="294" t="s">
        <v>465</v>
      </c>
      <c r="G106" s="294" t="s">
        <v>454</v>
      </c>
      <c r="H106" s="294" t="s">
        <v>455</v>
      </c>
      <c r="I106" s="129" t="s">
        <v>58</v>
      </c>
      <c r="J106" s="94">
        <v>18500000</v>
      </c>
      <c r="K106" s="90">
        <v>503.18</v>
      </c>
      <c r="L106" s="177">
        <f t="shared" si="1"/>
        <v>0</v>
      </c>
      <c r="M106" s="91"/>
      <c r="N106" s="91"/>
      <c r="O106" s="91"/>
      <c r="P106" s="91"/>
      <c r="Q106" s="100"/>
      <c r="R106" s="92"/>
      <c r="S106" s="92"/>
      <c r="T106" s="92"/>
      <c r="U106" s="92">
        <v>503.18</v>
      </c>
      <c r="V106" s="92"/>
      <c r="W106" s="92"/>
      <c r="X106" s="92"/>
      <c r="Y106" s="92"/>
    </row>
    <row r="107" spans="1:25" s="93" customFormat="1" ht="55.5" customHeight="1" x14ac:dyDescent="0.25">
      <c r="A107" s="127">
        <v>76</v>
      </c>
      <c r="B107" s="299" t="s">
        <v>450</v>
      </c>
      <c r="C107" s="80" t="s">
        <v>6</v>
      </c>
      <c r="D107" s="298" t="s">
        <v>466</v>
      </c>
      <c r="E107" s="128" t="s">
        <v>467</v>
      </c>
      <c r="F107" s="294" t="s">
        <v>468</v>
      </c>
      <c r="G107" s="294" t="s">
        <v>454</v>
      </c>
      <c r="H107" s="294" t="s">
        <v>469</v>
      </c>
      <c r="I107" s="129" t="s">
        <v>58</v>
      </c>
      <c r="J107" s="94">
        <v>55100000</v>
      </c>
      <c r="K107" s="95">
        <v>12200</v>
      </c>
      <c r="L107" s="177">
        <f t="shared" si="1"/>
        <v>0</v>
      </c>
      <c r="M107" s="91"/>
      <c r="N107" s="91"/>
      <c r="O107" s="91"/>
      <c r="P107" s="91"/>
      <c r="Q107" s="100"/>
      <c r="R107" s="92"/>
      <c r="S107" s="92"/>
      <c r="T107" s="92"/>
      <c r="U107" s="92"/>
      <c r="V107" s="92">
        <v>12200</v>
      </c>
      <c r="W107" s="92"/>
      <c r="X107" s="92"/>
      <c r="Y107" s="92"/>
    </row>
    <row r="108" spans="1:25" s="93" customFormat="1" ht="27" customHeight="1" x14ac:dyDescent="0.25">
      <c r="A108" s="127">
        <v>77</v>
      </c>
      <c r="B108" s="299" t="s">
        <v>462</v>
      </c>
      <c r="C108" s="80" t="s">
        <v>6</v>
      </c>
      <c r="D108" s="298" t="s">
        <v>470</v>
      </c>
      <c r="E108" s="128" t="s">
        <v>471</v>
      </c>
      <c r="F108" s="294" t="s">
        <v>472</v>
      </c>
      <c r="G108" s="294" t="s">
        <v>455</v>
      </c>
      <c r="H108" s="294" t="s">
        <v>473</v>
      </c>
      <c r="I108" s="129" t="s">
        <v>58</v>
      </c>
      <c r="J108" s="94">
        <v>18500000</v>
      </c>
      <c r="K108" s="95">
        <v>8100</v>
      </c>
      <c r="L108" s="177">
        <f t="shared" si="1"/>
        <v>0</v>
      </c>
      <c r="M108" s="91"/>
      <c r="N108" s="91"/>
      <c r="O108" s="91"/>
      <c r="P108" s="91"/>
      <c r="Q108" s="100"/>
      <c r="R108" s="92"/>
      <c r="S108" s="92"/>
      <c r="T108" s="92"/>
      <c r="U108" s="92">
        <v>8100</v>
      </c>
      <c r="V108" s="92"/>
      <c r="W108" s="92"/>
      <c r="X108" s="92"/>
      <c r="Y108" s="92"/>
    </row>
    <row r="109" spans="1:25" s="93" customFormat="1" ht="41.25" customHeight="1" x14ac:dyDescent="0.25">
      <c r="A109" s="127">
        <v>78</v>
      </c>
      <c r="B109" s="299" t="s">
        <v>78</v>
      </c>
      <c r="C109" s="80" t="s">
        <v>6</v>
      </c>
      <c r="D109" s="298" t="s">
        <v>475</v>
      </c>
      <c r="E109" s="128" t="s">
        <v>474</v>
      </c>
      <c r="F109" s="294" t="s">
        <v>476</v>
      </c>
      <c r="G109" s="294" t="s">
        <v>455</v>
      </c>
      <c r="H109" s="294" t="s">
        <v>455</v>
      </c>
      <c r="I109" s="129" t="s">
        <v>209</v>
      </c>
      <c r="J109" s="94">
        <v>15900000</v>
      </c>
      <c r="K109" s="95">
        <v>660.8</v>
      </c>
      <c r="L109" s="177">
        <f>K109-U109-V109-W109-X109</f>
        <v>0</v>
      </c>
      <c r="M109" s="91"/>
      <c r="N109" s="91"/>
      <c r="O109" s="91"/>
      <c r="P109" s="91"/>
      <c r="Q109" s="100"/>
      <c r="R109" s="92"/>
      <c r="S109" s="92"/>
      <c r="T109" s="92"/>
      <c r="U109" s="92"/>
      <c r="V109" s="92">
        <v>660.8</v>
      </c>
      <c r="W109" s="92"/>
      <c r="X109" s="92"/>
      <c r="Y109" s="92"/>
    </row>
    <row r="110" spans="1:25" s="93" customFormat="1" ht="21" customHeight="1" x14ac:dyDescent="0.25">
      <c r="A110" s="127">
        <v>79</v>
      </c>
      <c r="B110" s="299" t="s">
        <v>477</v>
      </c>
      <c r="C110" s="324" t="s">
        <v>6</v>
      </c>
      <c r="D110" s="340" t="s">
        <v>479</v>
      </c>
      <c r="E110" s="363" t="s">
        <v>147</v>
      </c>
      <c r="F110" s="316" t="s">
        <v>480</v>
      </c>
      <c r="G110" s="316" t="s">
        <v>481</v>
      </c>
      <c r="H110" s="316" t="s">
        <v>482</v>
      </c>
      <c r="I110" s="316" t="s">
        <v>58</v>
      </c>
      <c r="J110" s="94">
        <v>39200000</v>
      </c>
      <c r="K110" s="95">
        <v>120</v>
      </c>
      <c r="L110" s="177">
        <f t="shared" ref="L110:L155" si="2">K110-U110-V110-W110-X110</f>
        <v>0</v>
      </c>
      <c r="M110" s="91"/>
      <c r="N110" s="91"/>
      <c r="O110" s="91"/>
      <c r="P110" s="91"/>
      <c r="Q110" s="100"/>
      <c r="R110" s="92"/>
      <c r="S110" s="92"/>
      <c r="T110" s="92"/>
      <c r="U110" s="92">
        <v>120</v>
      </c>
      <c r="V110" s="92"/>
      <c r="W110" s="92"/>
      <c r="X110" s="92"/>
      <c r="Y110" s="92"/>
    </row>
    <row r="111" spans="1:25" s="93" customFormat="1" ht="21" customHeight="1" x14ac:dyDescent="0.25">
      <c r="A111" s="127">
        <v>80</v>
      </c>
      <c r="B111" s="299" t="s">
        <v>478</v>
      </c>
      <c r="C111" s="325"/>
      <c r="D111" s="342"/>
      <c r="E111" s="365"/>
      <c r="F111" s="317"/>
      <c r="G111" s="317"/>
      <c r="H111" s="317"/>
      <c r="I111" s="317"/>
      <c r="J111" s="94">
        <v>22400000</v>
      </c>
      <c r="K111" s="95">
        <v>807</v>
      </c>
      <c r="L111" s="177">
        <f t="shared" si="2"/>
        <v>0</v>
      </c>
      <c r="M111" s="91"/>
      <c r="N111" s="91"/>
      <c r="O111" s="91"/>
      <c r="P111" s="91"/>
      <c r="Q111" s="100"/>
      <c r="R111" s="92"/>
      <c r="S111" s="92"/>
      <c r="T111" s="92"/>
      <c r="U111" s="92">
        <v>807</v>
      </c>
      <c r="V111" s="92"/>
      <c r="W111" s="92"/>
      <c r="X111" s="92"/>
      <c r="Y111" s="92"/>
    </row>
    <row r="112" spans="1:25" s="93" customFormat="1" ht="27" customHeight="1" x14ac:dyDescent="0.25">
      <c r="A112" s="127">
        <v>81</v>
      </c>
      <c r="B112" s="299" t="s">
        <v>483</v>
      </c>
      <c r="C112" s="80" t="s">
        <v>6</v>
      </c>
      <c r="D112" s="298" t="s">
        <v>484</v>
      </c>
      <c r="E112" s="128" t="s">
        <v>485</v>
      </c>
      <c r="F112" s="294" t="s">
        <v>486</v>
      </c>
      <c r="G112" s="294" t="s">
        <v>454</v>
      </c>
      <c r="H112" s="294" t="s">
        <v>455</v>
      </c>
      <c r="I112" s="129" t="s">
        <v>209</v>
      </c>
      <c r="J112" s="94">
        <v>15800000</v>
      </c>
      <c r="K112" s="95">
        <v>160</v>
      </c>
      <c r="L112" s="177">
        <f t="shared" si="2"/>
        <v>0</v>
      </c>
      <c r="M112" s="91"/>
      <c r="N112" s="91"/>
      <c r="O112" s="91"/>
      <c r="P112" s="91"/>
      <c r="Q112" s="100"/>
      <c r="R112" s="92"/>
      <c r="S112" s="92"/>
      <c r="T112" s="92"/>
      <c r="U112" s="92">
        <v>160</v>
      </c>
      <c r="V112" s="92"/>
      <c r="W112" s="92"/>
      <c r="X112" s="92"/>
      <c r="Y112" s="92"/>
    </row>
    <row r="113" spans="1:25" s="93" customFormat="1" ht="27" customHeight="1" x14ac:dyDescent="0.25">
      <c r="A113" s="127">
        <v>82</v>
      </c>
      <c r="B113" s="186" t="s">
        <v>44</v>
      </c>
      <c r="C113" s="80" t="s">
        <v>6</v>
      </c>
      <c r="D113" s="80" t="s">
        <v>487</v>
      </c>
      <c r="E113" s="234" t="s">
        <v>167</v>
      </c>
      <c r="F113" s="83" t="s">
        <v>488</v>
      </c>
      <c r="G113" s="83" t="s">
        <v>482</v>
      </c>
      <c r="H113" s="83"/>
      <c r="I113" s="71" t="s">
        <v>209</v>
      </c>
      <c r="J113" s="233">
        <v>15800000</v>
      </c>
      <c r="K113" s="95">
        <v>108</v>
      </c>
      <c r="L113" s="177">
        <f t="shared" si="2"/>
        <v>0</v>
      </c>
      <c r="M113" s="91"/>
      <c r="N113" s="91"/>
      <c r="O113" s="91"/>
      <c r="P113" s="91"/>
      <c r="Q113" s="100"/>
      <c r="R113" s="92"/>
      <c r="S113" s="92"/>
      <c r="T113" s="92"/>
      <c r="U113" s="92"/>
      <c r="V113" s="92">
        <v>108</v>
      </c>
      <c r="W113" s="92"/>
      <c r="X113" s="92"/>
      <c r="Y113" s="92"/>
    </row>
    <row r="114" spans="1:25" s="93" customFormat="1" ht="27" customHeight="1" x14ac:dyDescent="0.25">
      <c r="A114" s="127">
        <v>83</v>
      </c>
      <c r="B114" s="186" t="s">
        <v>80</v>
      </c>
      <c r="C114" s="324" t="s">
        <v>6</v>
      </c>
      <c r="D114" s="324" t="s">
        <v>489</v>
      </c>
      <c r="E114" s="328" t="s">
        <v>81</v>
      </c>
      <c r="F114" s="330" t="s">
        <v>490</v>
      </c>
      <c r="G114" s="330" t="s">
        <v>491</v>
      </c>
      <c r="H114" s="330"/>
      <c r="I114" s="330" t="s">
        <v>492</v>
      </c>
      <c r="J114" s="233">
        <v>15900000</v>
      </c>
      <c r="K114" s="90">
        <v>287.99</v>
      </c>
      <c r="L114" s="177">
        <f t="shared" si="2"/>
        <v>0</v>
      </c>
      <c r="M114" s="91"/>
      <c r="N114" s="91"/>
      <c r="O114" s="91"/>
      <c r="P114" s="91"/>
      <c r="Q114" s="100"/>
      <c r="R114" s="92"/>
      <c r="S114" s="92"/>
      <c r="T114" s="92"/>
      <c r="U114" s="92"/>
      <c r="V114" s="92">
        <v>287.99</v>
      </c>
      <c r="W114" s="92"/>
      <c r="X114" s="92"/>
      <c r="Y114" s="92"/>
    </row>
    <row r="115" spans="1:25" s="93" customFormat="1" ht="27" customHeight="1" x14ac:dyDescent="0.25">
      <c r="A115" s="127">
        <v>84</v>
      </c>
      <c r="B115" s="186" t="s">
        <v>79</v>
      </c>
      <c r="C115" s="325"/>
      <c r="D115" s="325"/>
      <c r="E115" s="329"/>
      <c r="F115" s="331"/>
      <c r="G115" s="331"/>
      <c r="H115" s="331"/>
      <c r="I115" s="331"/>
      <c r="J115" s="233">
        <v>41100000</v>
      </c>
      <c r="K115" s="90">
        <v>252</v>
      </c>
      <c r="L115" s="177">
        <f t="shared" si="2"/>
        <v>0</v>
      </c>
      <c r="M115" s="91"/>
      <c r="N115" s="91"/>
      <c r="O115" s="91"/>
      <c r="P115" s="91"/>
      <c r="Q115" s="100"/>
      <c r="R115" s="92"/>
      <c r="S115" s="92"/>
      <c r="T115" s="92"/>
      <c r="U115" s="92"/>
      <c r="V115" s="92">
        <v>252</v>
      </c>
      <c r="W115" s="92"/>
      <c r="X115" s="92"/>
      <c r="Y115" s="92"/>
    </row>
    <row r="116" spans="1:25" s="93" customFormat="1" ht="33.75" customHeight="1" x14ac:dyDescent="0.25">
      <c r="A116" s="127">
        <v>85</v>
      </c>
      <c r="B116" s="299" t="s">
        <v>493</v>
      </c>
      <c r="C116" s="80" t="s">
        <v>6</v>
      </c>
      <c r="D116" s="298" t="s">
        <v>494</v>
      </c>
      <c r="E116" s="128" t="s">
        <v>147</v>
      </c>
      <c r="F116" s="294" t="s">
        <v>495</v>
      </c>
      <c r="G116" s="294" t="s">
        <v>496</v>
      </c>
      <c r="H116" s="294" t="s">
        <v>497</v>
      </c>
      <c r="I116" s="129" t="s">
        <v>58</v>
      </c>
      <c r="J116" s="94">
        <v>18900000</v>
      </c>
      <c r="K116" s="95">
        <v>350</v>
      </c>
      <c r="L116" s="177">
        <f t="shared" si="2"/>
        <v>0</v>
      </c>
      <c r="M116" s="91"/>
      <c r="N116" s="91"/>
      <c r="O116" s="91"/>
      <c r="P116" s="91"/>
      <c r="Q116" s="100"/>
      <c r="R116" s="92"/>
      <c r="S116" s="92"/>
      <c r="T116" s="92"/>
      <c r="U116" s="92"/>
      <c r="V116" s="92">
        <v>350</v>
      </c>
      <c r="W116" s="92"/>
      <c r="X116" s="92"/>
      <c r="Y116" s="92"/>
    </row>
    <row r="117" spans="1:25" s="93" customFormat="1" ht="27" customHeight="1" x14ac:dyDescent="0.25">
      <c r="A117" s="127">
        <v>86</v>
      </c>
      <c r="B117" s="299" t="s">
        <v>506</v>
      </c>
      <c r="C117" s="80" t="s">
        <v>6</v>
      </c>
      <c r="D117" s="298" t="s">
        <v>507</v>
      </c>
      <c r="E117" s="128" t="s">
        <v>504</v>
      </c>
      <c r="F117" s="294" t="s">
        <v>505</v>
      </c>
      <c r="G117" s="294">
        <v>45582</v>
      </c>
      <c r="H117" s="294">
        <v>45586</v>
      </c>
      <c r="I117" s="129" t="s">
        <v>58</v>
      </c>
      <c r="J117" s="94">
        <v>22800000</v>
      </c>
      <c r="K117" s="95">
        <v>3670</v>
      </c>
      <c r="L117" s="177">
        <f t="shared" si="2"/>
        <v>0</v>
      </c>
      <c r="M117" s="91"/>
      <c r="N117" s="91"/>
      <c r="O117" s="91"/>
      <c r="P117" s="91"/>
      <c r="Q117" s="100"/>
      <c r="R117" s="92"/>
      <c r="S117" s="92"/>
      <c r="T117" s="92"/>
      <c r="U117" s="92"/>
      <c r="V117" s="92">
        <v>3670</v>
      </c>
      <c r="W117" s="92"/>
      <c r="X117" s="92"/>
      <c r="Y117" s="92"/>
    </row>
    <row r="118" spans="1:25" s="93" customFormat="1" ht="35.25" customHeight="1" x14ac:dyDescent="0.25">
      <c r="A118" s="127">
        <v>87</v>
      </c>
      <c r="B118" s="299" t="s">
        <v>509</v>
      </c>
      <c r="C118" s="80" t="s">
        <v>6</v>
      </c>
      <c r="D118" s="298" t="s">
        <v>508</v>
      </c>
      <c r="E118" s="275" t="s">
        <v>510</v>
      </c>
      <c r="F118" s="294" t="s">
        <v>511</v>
      </c>
      <c r="G118" s="294" t="s">
        <v>512</v>
      </c>
      <c r="H118" s="294" t="s">
        <v>209</v>
      </c>
      <c r="I118" s="129" t="s">
        <v>58</v>
      </c>
      <c r="J118" s="94">
        <v>50700000</v>
      </c>
      <c r="K118" s="95">
        <v>500</v>
      </c>
      <c r="L118" s="177">
        <f t="shared" si="2"/>
        <v>0</v>
      </c>
      <c r="M118" s="91"/>
      <c r="N118" s="91"/>
      <c r="O118" s="91"/>
      <c r="P118" s="91"/>
      <c r="Q118" s="100"/>
      <c r="R118" s="92"/>
      <c r="S118" s="92"/>
      <c r="T118" s="92"/>
      <c r="U118" s="92"/>
      <c r="V118" s="92"/>
      <c r="W118" s="92">
        <v>500</v>
      </c>
      <c r="X118" s="92"/>
      <c r="Y118" s="92"/>
    </row>
    <row r="119" spans="1:25" s="93" customFormat="1" ht="27" customHeight="1" x14ac:dyDescent="0.25">
      <c r="A119" s="127">
        <v>88</v>
      </c>
      <c r="B119" s="299" t="s">
        <v>518</v>
      </c>
      <c r="C119" s="80" t="s">
        <v>6</v>
      </c>
      <c r="D119" s="278" t="s">
        <v>513</v>
      </c>
      <c r="E119" s="159" t="s">
        <v>514</v>
      </c>
      <c r="F119" s="294" t="s">
        <v>515</v>
      </c>
      <c r="G119" s="294" t="s">
        <v>512</v>
      </c>
      <c r="H119" s="294" t="s">
        <v>516</v>
      </c>
      <c r="I119" s="129" t="s">
        <v>58</v>
      </c>
      <c r="J119" s="94">
        <v>39500000</v>
      </c>
      <c r="K119" s="95">
        <v>204</v>
      </c>
      <c r="L119" s="177">
        <f t="shared" si="2"/>
        <v>0</v>
      </c>
      <c r="M119" s="91"/>
      <c r="N119" s="91"/>
      <c r="O119" s="91"/>
      <c r="P119" s="91"/>
      <c r="Q119" s="100"/>
      <c r="R119" s="92"/>
      <c r="S119" s="92"/>
      <c r="T119" s="92"/>
      <c r="U119" s="92"/>
      <c r="V119" s="92"/>
      <c r="W119" s="92">
        <v>204</v>
      </c>
      <c r="X119" s="92"/>
      <c r="Y119" s="92"/>
    </row>
    <row r="120" spans="1:25" s="93" customFormat="1" ht="27" customHeight="1" x14ac:dyDescent="0.25">
      <c r="A120" s="127">
        <v>89</v>
      </c>
      <c r="B120" s="299" t="s">
        <v>519</v>
      </c>
      <c r="C120" s="80" t="s">
        <v>6</v>
      </c>
      <c r="D120" s="298" t="s">
        <v>517</v>
      </c>
      <c r="E120" s="276" t="s">
        <v>167</v>
      </c>
      <c r="F120" s="294"/>
      <c r="G120" s="294" t="s">
        <v>512</v>
      </c>
      <c r="H120" s="294" t="s">
        <v>512</v>
      </c>
      <c r="I120" s="129" t="s">
        <v>58</v>
      </c>
      <c r="J120" s="94">
        <v>15800000</v>
      </c>
      <c r="K120" s="95">
        <v>108</v>
      </c>
      <c r="L120" s="177">
        <f t="shared" si="2"/>
        <v>0</v>
      </c>
      <c r="M120" s="91"/>
      <c r="N120" s="91"/>
      <c r="O120" s="91"/>
      <c r="P120" s="91"/>
      <c r="Q120" s="100"/>
      <c r="R120" s="92"/>
      <c r="S120" s="92"/>
      <c r="T120" s="92"/>
      <c r="U120" s="92"/>
      <c r="V120" s="92"/>
      <c r="W120" s="92">
        <v>108</v>
      </c>
      <c r="X120" s="92"/>
      <c r="Y120" s="92"/>
    </row>
    <row r="121" spans="1:25" s="93" customFormat="1" ht="27" customHeight="1" x14ac:dyDescent="0.25">
      <c r="A121" s="127">
        <v>90</v>
      </c>
      <c r="B121" s="186" t="s">
        <v>80</v>
      </c>
      <c r="C121" s="324" t="s">
        <v>6</v>
      </c>
      <c r="D121" s="324" t="s">
        <v>601</v>
      </c>
      <c r="E121" s="328" t="s">
        <v>81</v>
      </c>
      <c r="F121" s="330" t="s">
        <v>602</v>
      </c>
      <c r="G121" s="330" t="s">
        <v>603</v>
      </c>
      <c r="H121" s="330" t="s">
        <v>603</v>
      </c>
      <c r="I121" s="330" t="s">
        <v>400</v>
      </c>
      <c r="J121" s="233">
        <v>15900000</v>
      </c>
      <c r="K121" s="95">
        <v>287.99</v>
      </c>
      <c r="L121" s="177">
        <f t="shared" si="2"/>
        <v>0</v>
      </c>
      <c r="M121" s="91"/>
      <c r="N121" s="91"/>
      <c r="O121" s="91"/>
      <c r="P121" s="91"/>
      <c r="Q121" s="100"/>
      <c r="R121" s="92"/>
      <c r="S121" s="92"/>
      <c r="T121" s="92"/>
      <c r="U121" s="92"/>
      <c r="V121" s="92"/>
      <c r="W121" s="92"/>
      <c r="X121" s="92">
        <v>287.99</v>
      </c>
      <c r="Y121" s="92"/>
    </row>
    <row r="122" spans="1:25" s="93" customFormat="1" ht="27" customHeight="1" x14ac:dyDescent="0.25">
      <c r="A122" s="127">
        <v>91</v>
      </c>
      <c r="B122" s="186" t="s">
        <v>79</v>
      </c>
      <c r="C122" s="325"/>
      <c r="D122" s="325"/>
      <c r="E122" s="329"/>
      <c r="F122" s="331"/>
      <c r="G122" s="331"/>
      <c r="H122" s="331"/>
      <c r="I122" s="331"/>
      <c r="J122" s="233">
        <v>41100000</v>
      </c>
      <c r="K122" s="90">
        <v>252</v>
      </c>
      <c r="L122" s="177">
        <f t="shared" si="2"/>
        <v>0</v>
      </c>
      <c r="M122" s="91"/>
      <c r="N122" s="91"/>
      <c r="O122" s="91"/>
      <c r="P122" s="91"/>
      <c r="Q122" s="100"/>
      <c r="R122" s="92"/>
      <c r="S122" s="92"/>
      <c r="T122" s="92"/>
      <c r="U122" s="92"/>
      <c r="V122" s="92"/>
      <c r="W122" s="92"/>
      <c r="X122" s="92">
        <v>252</v>
      </c>
      <c r="Y122" s="92"/>
    </row>
    <row r="123" spans="1:25" s="93" customFormat="1" ht="27" customHeight="1" x14ac:dyDescent="0.25">
      <c r="A123" s="127">
        <v>92</v>
      </c>
      <c r="B123" s="299" t="s">
        <v>530</v>
      </c>
      <c r="C123" s="80" t="s">
        <v>6</v>
      </c>
      <c r="D123" s="298" t="s">
        <v>520</v>
      </c>
      <c r="E123" s="301" t="s">
        <v>521</v>
      </c>
      <c r="F123" s="294" t="s">
        <v>522</v>
      </c>
      <c r="G123" s="294" t="s">
        <v>523</v>
      </c>
      <c r="H123" s="294" t="s">
        <v>524</v>
      </c>
      <c r="I123" s="129" t="s">
        <v>54</v>
      </c>
      <c r="J123" s="94">
        <v>42500000</v>
      </c>
      <c r="K123" s="95">
        <v>3399.98</v>
      </c>
      <c r="L123" s="177">
        <f t="shared" si="2"/>
        <v>0</v>
      </c>
      <c r="M123" s="91"/>
      <c r="N123" s="91"/>
      <c r="O123" s="91"/>
      <c r="P123" s="91"/>
      <c r="Q123" s="100"/>
      <c r="R123" s="92"/>
      <c r="S123" s="92"/>
      <c r="T123" s="92"/>
      <c r="U123" s="92"/>
      <c r="V123" s="92"/>
      <c r="W123" s="92"/>
      <c r="X123" s="92">
        <v>3399.98</v>
      </c>
      <c r="Y123" s="92"/>
    </row>
    <row r="124" spans="1:25" s="93" customFormat="1" ht="27" customHeight="1" x14ac:dyDescent="0.25">
      <c r="A124" s="127">
        <v>93</v>
      </c>
      <c r="B124" s="299" t="s">
        <v>531</v>
      </c>
      <c r="C124" s="80" t="s">
        <v>6</v>
      </c>
      <c r="D124" s="298" t="s">
        <v>525</v>
      </c>
      <c r="E124" s="301" t="s">
        <v>521</v>
      </c>
      <c r="F124" s="294" t="s">
        <v>526</v>
      </c>
      <c r="G124" s="294" t="s">
        <v>523</v>
      </c>
      <c r="H124" s="294" t="s">
        <v>524</v>
      </c>
      <c r="I124" s="129" t="s">
        <v>54</v>
      </c>
      <c r="J124" s="94">
        <v>32300000</v>
      </c>
      <c r="K124" s="95">
        <v>1379.96</v>
      </c>
      <c r="L124" s="177">
        <f t="shared" si="2"/>
        <v>0</v>
      </c>
      <c r="M124" s="91"/>
      <c r="N124" s="91"/>
      <c r="O124" s="91"/>
      <c r="P124" s="91"/>
      <c r="Q124" s="100"/>
      <c r="R124" s="92"/>
      <c r="S124" s="92"/>
      <c r="T124" s="92"/>
      <c r="U124" s="92"/>
      <c r="V124" s="92"/>
      <c r="W124" s="92"/>
      <c r="X124" s="92">
        <v>1379.96</v>
      </c>
      <c r="Y124" s="92"/>
    </row>
    <row r="125" spans="1:25" s="93" customFormat="1" ht="27" customHeight="1" x14ac:dyDescent="0.25">
      <c r="A125" s="127">
        <v>94</v>
      </c>
      <c r="B125" s="299" t="s">
        <v>529</v>
      </c>
      <c r="C125" s="80" t="s">
        <v>6</v>
      </c>
      <c r="D125" s="298" t="s">
        <v>528</v>
      </c>
      <c r="E125" s="301" t="s">
        <v>532</v>
      </c>
      <c r="F125" s="294" t="s">
        <v>527</v>
      </c>
      <c r="G125" s="294" t="s">
        <v>533</v>
      </c>
      <c r="H125" s="294" t="s">
        <v>534</v>
      </c>
      <c r="I125" s="129" t="s">
        <v>54</v>
      </c>
      <c r="J125" s="94">
        <v>31500000</v>
      </c>
      <c r="K125" s="95">
        <v>217.4</v>
      </c>
      <c r="L125" s="177">
        <f t="shared" si="2"/>
        <v>0</v>
      </c>
      <c r="M125" s="91"/>
      <c r="N125" s="91"/>
      <c r="O125" s="91"/>
      <c r="P125" s="91"/>
      <c r="Q125" s="100"/>
      <c r="R125" s="92"/>
      <c r="S125" s="92"/>
      <c r="T125" s="92"/>
      <c r="U125" s="92"/>
      <c r="V125" s="92"/>
      <c r="W125" s="92"/>
      <c r="X125" s="92">
        <v>217.4</v>
      </c>
      <c r="Y125" s="92"/>
    </row>
    <row r="126" spans="1:25" s="93" customFormat="1" ht="27" customHeight="1" x14ac:dyDescent="0.25">
      <c r="A126" s="127">
        <v>95</v>
      </c>
      <c r="B126" s="299" t="s">
        <v>537</v>
      </c>
      <c r="C126" s="324" t="s">
        <v>6</v>
      </c>
      <c r="D126" s="340" t="s">
        <v>535</v>
      </c>
      <c r="E126" s="400" t="s">
        <v>125</v>
      </c>
      <c r="F126" s="316" t="s">
        <v>536</v>
      </c>
      <c r="G126" s="316" t="s">
        <v>533</v>
      </c>
      <c r="H126" s="316" t="s">
        <v>534</v>
      </c>
      <c r="I126" s="316" t="s">
        <v>54</v>
      </c>
      <c r="J126" s="94">
        <v>44400000</v>
      </c>
      <c r="K126" s="95">
        <v>146.5</v>
      </c>
      <c r="L126" s="177">
        <f t="shared" si="2"/>
        <v>0</v>
      </c>
      <c r="M126" s="91"/>
      <c r="N126" s="91"/>
      <c r="O126" s="91"/>
      <c r="P126" s="91"/>
      <c r="Q126" s="100"/>
      <c r="R126" s="92"/>
      <c r="S126" s="92"/>
      <c r="T126" s="92"/>
      <c r="U126" s="92"/>
      <c r="V126" s="92"/>
      <c r="W126" s="92"/>
      <c r="X126" s="92">
        <v>146.5</v>
      </c>
      <c r="Y126" s="92"/>
    </row>
    <row r="127" spans="1:25" s="93" customFormat="1" ht="27" customHeight="1" x14ac:dyDescent="0.25">
      <c r="A127" s="127">
        <v>96</v>
      </c>
      <c r="B127" s="299" t="s">
        <v>529</v>
      </c>
      <c r="C127" s="382"/>
      <c r="D127" s="341"/>
      <c r="E127" s="405"/>
      <c r="F127" s="343"/>
      <c r="G127" s="343"/>
      <c r="H127" s="343"/>
      <c r="I127" s="343"/>
      <c r="J127" s="94">
        <v>31500000</v>
      </c>
      <c r="K127" s="95">
        <v>38</v>
      </c>
      <c r="L127" s="177">
        <f t="shared" si="2"/>
        <v>0</v>
      </c>
      <c r="M127" s="91"/>
      <c r="N127" s="91"/>
      <c r="O127" s="91"/>
      <c r="P127" s="91"/>
      <c r="Q127" s="100"/>
      <c r="R127" s="92"/>
      <c r="S127" s="92"/>
      <c r="T127" s="92"/>
      <c r="U127" s="92"/>
      <c r="V127" s="92"/>
      <c r="W127" s="92"/>
      <c r="X127" s="92">
        <v>38</v>
      </c>
      <c r="Y127" s="92"/>
    </row>
    <row r="128" spans="1:25" s="93" customFormat="1" ht="27" customHeight="1" x14ac:dyDescent="0.25">
      <c r="A128" s="127">
        <v>97</v>
      </c>
      <c r="B128" s="299" t="s">
        <v>538</v>
      </c>
      <c r="C128" s="325"/>
      <c r="D128" s="342"/>
      <c r="E128" s="401"/>
      <c r="F128" s="317"/>
      <c r="G128" s="317"/>
      <c r="H128" s="317"/>
      <c r="I128" s="317"/>
      <c r="J128" s="94">
        <v>31200000</v>
      </c>
      <c r="K128" s="95">
        <v>34.5</v>
      </c>
      <c r="L128" s="177">
        <f t="shared" si="2"/>
        <v>0</v>
      </c>
      <c r="M128" s="91"/>
      <c r="N128" s="91"/>
      <c r="O128" s="91"/>
      <c r="P128" s="91"/>
      <c r="Q128" s="100"/>
      <c r="R128" s="92"/>
      <c r="S128" s="92"/>
      <c r="T128" s="92"/>
      <c r="U128" s="92"/>
      <c r="V128" s="92"/>
      <c r="W128" s="92"/>
      <c r="X128" s="92">
        <v>34.5</v>
      </c>
      <c r="Y128" s="92"/>
    </row>
    <row r="129" spans="1:25" s="93" customFormat="1" ht="27" customHeight="1" x14ac:dyDescent="0.25">
      <c r="A129" s="127">
        <v>98</v>
      </c>
      <c r="B129" s="299" t="s">
        <v>462</v>
      </c>
      <c r="C129" s="80" t="s">
        <v>6</v>
      </c>
      <c r="D129" s="298" t="s">
        <v>612</v>
      </c>
      <c r="E129" s="301" t="s">
        <v>613</v>
      </c>
      <c r="F129" s="294" t="s">
        <v>540</v>
      </c>
      <c r="G129" s="294">
        <v>45630</v>
      </c>
      <c r="H129" s="294" t="s">
        <v>614</v>
      </c>
      <c r="I129" s="129" t="s">
        <v>54</v>
      </c>
      <c r="J129" s="94">
        <v>18500000</v>
      </c>
      <c r="K129" s="95">
        <v>6930</v>
      </c>
      <c r="L129" s="177">
        <f t="shared" si="2"/>
        <v>0</v>
      </c>
      <c r="M129" s="91"/>
      <c r="N129" s="91"/>
      <c r="O129" s="91"/>
      <c r="P129" s="91"/>
      <c r="Q129" s="100"/>
      <c r="R129" s="92"/>
      <c r="S129" s="92"/>
      <c r="T129" s="92"/>
      <c r="U129" s="92"/>
      <c r="V129" s="92"/>
      <c r="W129" s="92"/>
      <c r="X129" s="92">
        <v>6930</v>
      </c>
      <c r="Y129" s="92"/>
    </row>
    <row r="130" spans="1:25" s="93" customFormat="1" ht="27" customHeight="1" x14ac:dyDescent="0.25">
      <c r="A130" s="127">
        <v>99</v>
      </c>
      <c r="B130" s="299" t="s">
        <v>544</v>
      </c>
      <c r="C130" s="80" t="s">
        <v>6</v>
      </c>
      <c r="D130" s="298" t="s">
        <v>539</v>
      </c>
      <c r="E130" s="301" t="s">
        <v>147</v>
      </c>
      <c r="F130" s="294" t="s">
        <v>541</v>
      </c>
      <c r="G130" s="294" t="s">
        <v>542</v>
      </c>
      <c r="H130" s="294" t="s">
        <v>543</v>
      </c>
      <c r="I130" s="129" t="s">
        <v>54</v>
      </c>
      <c r="J130" s="94">
        <v>79800000</v>
      </c>
      <c r="K130" s="95">
        <v>900</v>
      </c>
      <c r="L130" s="177">
        <f t="shared" si="2"/>
        <v>0</v>
      </c>
      <c r="M130" s="91"/>
      <c r="N130" s="91"/>
      <c r="O130" s="91"/>
      <c r="P130" s="91"/>
      <c r="Q130" s="100"/>
      <c r="R130" s="92"/>
      <c r="S130" s="92"/>
      <c r="T130" s="92"/>
      <c r="U130" s="92"/>
      <c r="V130" s="92"/>
      <c r="W130" s="92"/>
      <c r="X130" s="92">
        <v>900</v>
      </c>
      <c r="Y130" s="92"/>
    </row>
    <row r="131" spans="1:25" s="93" customFormat="1" ht="36.75" customHeight="1" x14ac:dyDescent="0.25">
      <c r="A131" s="127">
        <v>100</v>
      </c>
      <c r="B131" s="299" t="s">
        <v>440</v>
      </c>
      <c r="C131" s="80" t="s">
        <v>6</v>
      </c>
      <c r="D131" s="298" t="s">
        <v>545</v>
      </c>
      <c r="E131" s="299" t="s">
        <v>548</v>
      </c>
      <c r="F131" s="294" t="s">
        <v>546</v>
      </c>
      <c r="G131" s="294" t="s">
        <v>542</v>
      </c>
      <c r="H131" s="294" t="s">
        <v>547</v>
      </c>
      <c r="I131" s="129" t="s">
        <v>54</v>
      </c>
      <c r="J131" s="94">
        <v>92100000</v>
      </c>
      <c r="K131" s="95">
        <v>1600</v>
      </c>
      <c r="L131" s="177">
        <f t="shared" si="2"/>
        <v>0</v>
      </c>
      <c r="M131" s="91"/>
      <c r="N131" s="91"/>
      <c r="O131" s="91"/>
      <c r="P131" s="91"/>
      <c r="Q131" s="100"/>
      <c r="R131" s="92"/>
      <c r="S131" s="92"/>
      <c r="T131" s="92"/>
      <c r="U131" s="92"/>
      <c r="V131" s="92"/>
      <c r="W131" s="92"/>
      <c r="X131" s="92">
        <v>1600</v>
      </c>
      <c r="Y131" s="92"/>
    </row>
    <row r="132" spans="1:25" s="93" customFormat="1" ht="50.25" customHeight="1" x14ac:dyDescent="0.25">
      <c r="A132" s="127">
        <v>101</v>
      </c>
      <c r="B132" s="299" t="s">
        <v>450</v>
      </c>
      <c r="C132" s="80" t="s">
        <v>6</v>
      </c>
      <c r="D132" s="298" t="s">
        <v>549</v>
      </c>
      <c r="E132" s="299" t="s">
        <v>551</v>
      </c>
      <c r="F132" s="294" t="s">
        <v>550</v>
      </c>
      <c r="G132" s="294" t="s">
        <v>542</v>
      </c>
      <c r="H132" s="294" t="s">
        <v>547</v>
      </c>
      <c r="I132" s="129" t="s">
        <v>54</v>
      </c>
      <c r="J132" s="94">
        <v>55100000</v>
      </c>
      <c r="K132" s="95">
        <v>6141.9</v>
      </c>
      <c r="L132" s="177">
        <f t="shared" si="2"/>
        <v>0</v>
      </c>
      <c r="M132" s="91"/>
      <c r="N132" s="91"/>
      <c r="O132" s="91"/>
      <c r="P132" s="91"/>
      <c r="Q132" s="100"/>
      <c r="R132" s="92"/>
      <c r="S132" s="92"/>
      <c r="T132" s="92"/>
      <c r="U132" s="92"/>
      <c r="V132" s="92"/>
      <c r="W132" s="92"/>
      <c r="X132" s="92">
        <v>6141.9</v>
      </c>
      <c r="Y132" s="92"/>
    </row>
    <row r="133" spans="1:25" s="93" customFormat="1" ht="36.75" customHeight="1" x14ac:dyDescent="0.25">
      <c r="A133" s="127">
        <v>102</v>
      </c>
      <c r="B133" s="299" t="s">
        <v>544</v>
      </c>
      <c r="C133" s="80" t="s">
        <v>6</v>
      </c>
      <c r="D133" s="298" t="s">
        <v>552</v>
      </c>
      <c r="E133" s="299" t="s">
        <v>192</v>
      </c>
      <c r="F133" s="294" t="s">
        <v>553</v>
      </c>
      <c r="G133" s="294" t="s">
        <v>554</v>
      </c>
      <c r="H133" s="294" t="s">
        <v>543</v>
      </c>
      <c r="I133" s="129" t="s">
        <v>54</v>
      </c>
      <c r="J133" s="94">
        <v>79800000</v>
      </c>
      <c r="K133" s="95">
        <v>1225</v>
      </c>
      <c r="L133" s="177">
        <f t="shared" si="2"/>
        <v>0</v>
      </c>
      <c r="M133" s="91"/>
      <c r="N133" s="91"/>
      <c r="O133" s="91"/>
      <c r="P133" s="91"/>
      <c r="Q133" s="100"/>
      <c r="R133" s="92"/>
      <c r="S133" s="92"/>
      <c r="T133" s="92"/>
      <c r="U133" s="92"/>
      <c r="V133" s="92"/>
      <c r="W133" s="92"/>
      <c r="X133" s="92">
        <v>1225</v>
      </c>
      <c r="Y133" s="92"/>
    </row>
    <row r="134" spans="1:25" s="93" customFormat="1" ht="29.25" customHeight="1" x14ac:dyDescent="0.25">
      <c r="A134" s="127">
        <v>103</v>
      </c>
      <c r="B134" s="186" t="s">
        <v>80</v>
      </c>
      <c r="C134" s="324" t="s">
        <v>6</v>
      </c>
      <c r="D134" s="324" t="s">
        <v>489</v>
      </c>
      <c r="E134" s="328" t="s">
        <v>81</v>
      </c>
      <c r="F134" s="330" t="s">
        <v>555</v>
      </c>
      <c r="G134" s="330" t="s">
        <v>554</v>
      </c>
      <c r="H134" s="330" t="s">
        <v>554</v>
      </c>
      <c r="I134" s="330" t="s">
        <v>54</v>
      </c>
      <c r="J134" s="233">
        <v>15900000</v>
      </c>
      <c r="K134" s="95">
        <v>287.99</v>
      </c>
      <c r="L134" s="177">
        <f t="shared" si="2"/>
        <v>0</v>
      </c>
      <c r="M134" s="91"/>
      <c r="N134" s="91"/>
      <c r="O134" s="91"/>
      <c r="P134" s="91"/>
      <c r="Q134" s="100"/>
      <c r="R134" s="92"/>
      <c r="S134" s="92"/>
      <c r="T134" s="92"/>
      <c r="U134" s="92"/>
      <c r="V134" s="92"/>
      <c r="W134" s="92"/>
      <c r="X134" s="92">
        <v>287.99</v>
      </c>
      <c r="Y134" s="92"/>
    </row>
    <row r="135" spans="1:25" s="93" customFormat="1" ht="27" customHeight="1" x14ac:dyDescent="0.25">
      <c r="A135" s="127">
        <v>104</v>
      </c>
      <c r="B135" s="186" t="s">
        <v>79</v>
      </c>
      <c r="C135" s="325"/>
      <c r="D135" s="325"/>
      <c r="E135" s="329"/>
      <c r="F135" s="331"/>
      <c r="G135" s="331"/>
      <c r="H135" s="331"/>
      <c r="I135" s="331"/>
      <c r="J135" s="233">
        <v>41100000</v>
      </c>
      <c r="K135" s="95">
        <v>252</v>
      </c>
      <c r="L135" s="177">
        <f t="shared" si="2"/>
        <v>0</v>
      </c>
      <c r="M135" s="91"/>
      <c r="N135" s="91"/>
      <c r="O135" s="91"/>
      <c r="P135" s="91"/>
      <c r="Q135" s="100"/>
      <c r="R135" s="92"/>
      <c r="S135" s="92"/>
      <c r="T135" s="92"/>
      <c r="U135" s="92"/>
      <c r="V135" s="92"/>
      <c r="W135" s="92"/>
      <c r="X135" s="92">
        <v>252</v>
      </c>
      <c r="Y135" s="92"/>
    </row>
    <row r="136" spans="1:25" s="93" customFormat="1" ht="36.75" customHeight="1" x14ac:dyDescent="0.25">
      <c r="A136" s="127">
        <v>105</v>
      </c>
      <c r="B136" s="299" t="s">
        <v>231</v>
      </c>
      <c r="C136" s="80" t="s">
        <v>6</v>
      </c>
      <c r="D136" s="298" t="s">
        <v>556</v>
      </c>
      <c r="E136" s="299" t="s">
        <v>557</v>
      </c>
      <c r="F136" s="294" t="s">
        <v>558</v>
      </c>
      <c r="G136" s="294" t="s">
        <v>534</v>
      </c>
      <c r="H136" s="294" t="s">
        <v>543</v>
      </c>
      <c r="I136" s="129" t="s">
        <v>54</v>
      </c>
      <c r="J136" s="94">
        <v>33700000</v>
      </c>
      <c r="K136" s="95">
        <v>1950</v>
      </c>
      <c r="L136" s="177">
        <f t="shared" si="2"/>
        <v>0</v>
      </c>
      <c r="M136" s="91"/>
      <c r="N136" s="91"/>
      <c r="O136" s="91"/>
      <c r="P136" s="91"/>
      <c r="Q136" s="100"/>
      <c r="R136" s="92"/>
      <c r="S136" s="92"/>
      <c r="T136" s="92"/>
      <c r="U136" s="92"/>
      <c r="V136" s="92"/>
      <c r="W136" s="92"/>
      <c r="X136" s="92">
        <v>1950</v>
      </c>
      <c r="Y136" s="92"/>
    </row>
    <row r="137" spans="1:25" s="93" customFormat="1" ht="36.75" customHeight="1" x14ac:dyDescent="0.25">
      <c r="A137" s="127">
        <v>106</v>
      </c>
      <c r="B137" s="299" t="s">
        <v>216</v>
      </c>
      <c r="C137" s="80" t="s">
        <v>6</v>
      </c>
      <c r="D137" s="298" t="s">
        <v>559</v>
      </c>
      <c r="E137" s="299" t="s">
        <v>561</v>
      </c>
      <c r="F137" s="294" t="s">
        <v>560</v>
      </c>
      <c r="G137" s="294" t="s">
        <v>534</v>
      </c>
      <c r="H137" s="294" t="s">
        <v>543</v>
      </c>
      <c r="I137" s="129" t="s">
        <v>54</v>
      </c>
      <c r="J137" s="94">
        <v>39800000</v>
      </c>
      <c r="K137" s="95">
        <v>3680</v>
      </c>
      <c r="L137" s="177">
        <f t="shared" si="2"/>
        <v>0</v>
      </c>
      <c r="M137" s="91"/>
      <c r="N137" s="91"/>
      <c r="O137" s="91"/>
      <c r="P137" s="91"/>
      <c r="Q137" s="100"/>
      <c r="R137" s="92"/>
      <c r="S137" s="92"/>
      <c r="T137" s="92"/>
      <c r="U137" s="92"/>
      <c r="V137" s="92"/>
      <c r="W137" s="92"/>
      <c r="X137" s="92">
        <v>3680</v>
      </c>
      <c r="Y137" s="92"/>
    </row>
    <row r="138" spans="1:25" s="93" customFormat="1" ht="36.75" customHeight="1" x14ac:dyDescent="0.25">
      <c r="A138" s="127">
        <v>107</v>
      </c>
      <c r="B138" s="299" t="s">
        <v>565</v>
      </c>
      <c r="C138" s="80" t="s">
        <v>6</v>
      </c>
      <c r="D138" s="298" t="s">
        <v>563</v>
      </c>
      <c r="E138" s="299" t="s">
        <v>564</v>
      </c>
      <c r="F138" s="294" t="s">
        <v>562</v>
      </c>
      <c r="G138" s="294" t="s">
        <v>534</v>
      </c>
      <c r="H138" s="294" t="s">
        <v>566</v>
      </c>
      <c r="I138" s="129" t="s">
        <v>54</v>
      </c>
      <c r="J138" s="94">
        <v>22800000</v>
      </c>
      <c r="K138" s="95">
        <v>1799</v>
      </c>
      <c r="L138" s="177">
        <f t="shared" si="2"/>
        <v>0</v>
      </c>
      <c r="M138" s="91"/>
      <c r="N138" s="91"/>
      <c r="O138" s="91"/>
      <c r="P138" s="91"/>
      <c r="Q138" s="100"/>
      <c r="R138" s="92"/>
      <c r="S138" s="92"/>
      <c r="T138" s="92"/>
      <c r="U138" s="92"/>
      <c r="V138" s="92"/>
      <c r="W138" s="92"/>
      <c r="X138" s="92">
        <v>1799</v>
      </c>
      <c r="Y138" s="92"/>
    </row>
    <row r="139" spans="1:25" s="93" customFormat="1" ht="36.75" customHeight="1" x14ac:dyDescent="0.25">
      <c r="A139" s="127">
        <v>108</v>
      </c>
      <c r="B139" s="299" t="s">
        <v>570</v>
      </c>
      <c r="C139" s="80" t="s">
        <v>6</v>
      </c>
      <c r="D139" s="298" t="s">
        <v>567</v>
      </c>
      <c r="E139" s="299" t="s">
        <v>571</v>
      </c>
      <c r="F139" s="294" t="s">
        <v>568</v>
      </c>
      <c r="G139" s="294" t="s">
        <v>534</v>
      </c>
      <c r="H139" s="294" t="s">
        <v>569</v>
      </c>
      <c r="I139" s="129" t="s">
        <v>54</v>
      </c>
      <c r="J139" s="94">
        <v>63700000</v>
      </c>
      <c r="K139" s="95">
        <v>480</v>
      </c>
      <c r="L139" s="177">
        <f t="shared" si="2"/>
        <v>0</v>
      </c>
      <c r="M139" s="91"/>
      <c r="N139" s="91"/>
      <c r="O139" s="91"/>
      <c r="P139" s="91"/>
      <c r="Q139" s="100"/>
      <c r="R139" s="92"/>
      <c r="S139" s="92"/>
      <c r="T139" s="92"/>
      <c r="U139" s="92"/>
      <c r="V139" s="92"/>
      <c r="W139" s="92"/>
      <c r="X139" s="92">
        <v>480</v>
      </c>
      <c r="Y139" s="92"/>
    </row>
    <row r="140" spans="1:25" s="93" customFormat="1" ht="27" customHeight="1" x14ac:dyDescent="0.25">
      <c r="A140" s="385">
        <v>109</v>
      </c>
      <c r="B140" s="299" t="s">
        <v>113</v>
      </c>
      <c r="C140" s="324" t="s">
        <v>6</v>
      </c>
      <c r="D140" s="340" t="s">
        <v>572</v>
      </c>
      <c r="E140" s="400" t="s">
        <v>42</v>
      </c>
      <c r="F140" s="316" t="s">
        <v>573</v>
      </c>
      <c r="G140" s="316" t="s">
        <v>534</v>
      </c>
      <c r="H140" s="316" t="s">
        <v>524</v>
      </c>
      <c r="I140" s="316" t="s">
        <v>54</v>
      </c>
      <c r="J140" s="94">
        <v>30200000</v>
      </c>
      <c r="K140" s="95">
        <v>558</v>
      </c>
      <c r="L140" s="177">
        <f t="shared" si="2"/>
        <v>0</v>
      </c>
      <c r="M140" s="91"/>
      <c r="N140" s="91"/>
      <c r="O140" s="91"/>
      <c r="P140" s="91"/>
      <c r="Q140" s="100"/>
      <c r="R140" s="92"/>
      <c r="S140" s="92"/>
      <c r="T140" s="92"/>
      <c r="U140" s="92"/>
      <c r="V140" s="92"/>
      <c r="W140" s="92"/>
      <c r="X140" s="92">
        <v>558</v>
      </c>
      <c r="Y140" s="92"/>
    </row>
    <row r="141" spans="1:25" s="93" customFormat="1" ht="27" customHeight="1" x14ac:dyDescent="0.25">
      <c r="A141" s="386"/>
      <c r="B141" s="299" t="s">
        <v>574</v>
      </c>
      <c r="C141" s="325"/>
      <c r="D141" s="342"/>
      <c r="E141" s="401"/>
      <c r="F141" s="317"/>
      <c r="G141" s="317"/>
      <c r="H141" s="317"/>
      <c r="I141" s="317"/>
      <c r="J141" s="94">
        <v>32400000</v>
      </c>
      <c r="K141" s="95">
        <v>230</v>
      </c>
      <c r="L141" s="177">
        <f t="shared" si="2"/>
        <v>0</v>
      </c>
      <c r="M141" s="91"/>
      <c r="N141" s="91"/>
      <c r="O141" s="91"/>
      <c r="P141" s="91"/>
      <c r="Q141" s="100"/>
      <c r="R141" s="92"/>
      <c r="S141" s="92"/>
      <c r="T141" s="92"/>
      <c r="U141" s="92"/>
      <c r="V141" s="92"/>
      <c r="W141" s="92"/>
      <c r="X141" s="92">
        <v>230</v>
      </c>
      <c r="Y141" s="92"/>
    </row>
    <row r="142" spans="1:25" s="93" customFormat="1" ht="27" customHeight="1" x14ac:dyDescent="0.25">
      <c r="A142" s="127">
        <v>110</v>
      </c>
      <c r="B142" s="299" t="s">
        <v>577</v>
      </c>
      <c r="C142" s="80" t="s">
        <v>6</v>
      </c>
      <c r="D142" s="298" t="s">
        <v>575</v>
      </c>
      <c r="E142" s="301" t="s">
        <v>578</v>
      </c>
      <c r="F142" s="294" t="s">
        <v>576</v>
      </c>
      <c r="G142" s="294" t="s">
        <v>566</v>
      </c>
      <c r="H142" s="294" t="s">
        <v>543</v>
      </c>
      <c r="I142" s="129" t="s">
        <v>54</v>
      </c>
      <c r="J142" s="94">
        <v>15800000</v>
      </c>
      <c r="K142" s="95">
        <v>1228</v>
      </c>
      <c r="L142" s="177">
        <f t="shared" si="2"/>
        <v>0</v>
      </c>
      <c r="M142" s="91"/>
      <c r="N142" s="91"/>
      <c r="O142" s="91"/>
      <c r="P142" s="91"/>
      <c r="Q142" s="100"/>
      <c r="R142" s="92"/>
      <c r="S142" s="92"/>
      <c r="T142" s="92"/>
      <c r="U142" s="92"/>
      <c r="V142" s="92"/>
      <c r="W142" s="92"/>
      <c r="X142" s="92">
        <v>1228</v>
      </c>
      <c r="Y142" s="92"/>
    </row>
    <row r="143" spans="1:25" s="93" customFormat="1" ht="27" customHeight="1" x14ac:dyDescent="0.25">
      <c r="A143" s="127">
        <v>111</v>
      </c>
      <c r="B143" s="299" t="s">
        <v>581</v>
      </c>
      <c r="C143" s="80" t="s">
        <v>6</v>
      </c>
      <c r="D143" s="298" t="s">
        <v>580</v>
      </c>
      <c r="E143" s="301" t="s">
        <v>147</v>
      </c>
      <c r="F143" s="294" t="s">
        <v>579</v>
      </c>
      <c r="G143" s="294" t="s">
        <v>566</v>
      </c>
      <c r="H143" s="294" t="s">
        <v>547</v>
      </c>
      <c r="I143" s="129" t="s">
        <v>54</v>
      </c>
      <c r="J143" s="94">
        <v>44600000</v>
      </c>
      <c r="K143" s="95">
        <v>1200</v>
      </c>
      <c r="L143" s="177">
        <f t="shared" si="2"/>
        <v>0</v>
      </c>
      <c r="M143" s="91"/>
      <c r="N143" s="91"/>
      <c r="O143" s="91"/>
      <c r="P143" s="91"/>
      <c r="Q143" s="100"/>
      <c r="R143" s="92"/>
      <c r="S143" s="92"/>
      <c r="T143" s="92"/>
      <c r="U143" s="92"/>
      <c r="V143" s="92"/>
      <c r="W143" s="92"/>
      <c r="X143" s="92">
        <v>1200</v>
      </c>
      <c r="Y143" s="92"/>
    </row>
    <row r="144" spans="1:25" s="93" customFormat="1" ht="27" customHeight="1" x14ac:dyDescent="0.25">
      <c r="A144" s="385">
        <v>112</v>
      </c>
      <c r="B144" s="299" t="s">
        <v>78</v>
      </c>
      <c r="C144" s="324" t="s">
        <v>6</v>
      </c>
      <c r="D144" s="340" t="s">
        <v>582</v>
      </c>
      <c r="E144" s="400" t="s">
        <v>584</v>
      </c>
      <c r="F144" s="316" t="s">
        <v>583</v>
      </c>
      <c r="G144" s="402" t="s">
        <v>566</v>
      </c>
      <c r="H144" s="402" t="s">
        <v>543</v>
      </c>
      <c r="I144" s="403" t="s">
        <v>54</v>
      </c>
      <c r="J144" s="94">
        <v>15300000</v>
      </c>
      <c r="K144" s="95">
        <v>339</v>
      </c>
      <c r="L144" s="177">
        <f t="shared" si="2"/>
        <v>0</v>
      </c>
      <c r="M144" s="91"/>
      <c r="N144" s="91"/>
      <c r="O144" s="91"/>
      <c r="P144" s="91"/>
      <c r="Q144" s="100"/>
      <c r="R144" s="92"/>
      <c r="S144" s="92"/>
      <c r="T144" s="92"/>
      <c r="U144" s="92"/>
      <c r="V144" s="92"/>
      <c r="W144" s="92"/>
      <c r="X144" s="92">
        <v>339</v>
      </c>
      <c r="Y144" s="92"/>
    </row>
    <row r="145" spans="1:36" s="93" customFormat="1" ht="27" customHeight="1" x14ac:dyDescent="0.25">
      <c r="A145" s="386"/>
      <c r="B145" s="299" t="s">
        <v>585</v>
      </c>
      <c r="C145" s="325"/>
      <c r="D145" s="342"/>
      <c r="E145" s="401"/>
      <c r="F145" s="343"/>
      <c r="G145" s="402"/>
      <c r="H145" s="402"/>
      <c r="I145" s="404"/>
      <c r="J145" s="94">
        <v>15900000</v>
      </c>
      <c r="K145" s="95">
        <v>450</v>
      </c>
      <c r="L145" s="177">
        <f t="shared" si="2"/>
        <v>0</v>
      </c>
      <c r="M145" s="91"/>
      <c r="N145" s="91"/>
      <c r="O145" s="91"/>
      <c r="P145" s="91"/>
      <c r="Q145" s="100"/>
      <c r="R145" s="92"/>
      <c r="S145" s="92"/>
      <c r="T145" s="92"/>
      <c r="U145" s="92"/>
      <c r="V145" s="92"/>
      <c r="W145" s="92"/>
      <c r="X145" s="92">
        <v>450</v>
      </c>
      <c r="Y145" s="92"/>
    </row>
    <row r="146" spans="1:36" s="93" customFormat="1" ht="27" customHeight="1" x14ac:dyDescent="0.25">
      <c r="A146" s="385">
        <v>113</v>
      </c>
      <c r="B146" s="299" t="s">
        <v>51</v>
      </c>
      <c r="C146" s="324" t="s">
        <v>6</v>
      </c>
      <c r="D146" s="340" t="s">
        <v>586</v>
      </c>
      <c r="E146" s="400" t="s">
        <v>588</v>
      </c>
      <c r="F146" s="316" t="s">
        <v>587</v>
      </c>
      <c r="G146" s="402" t="s">
        <v>566</v>
      </c>
      <c r="H146" s="402" t="s">
        <v>543</v>
      </c>
      <c r="I146" s="403" t="s">
        <v>54</v>
      </c>
      <c r="J146" s="94">
        <v>15800000</v>
      </c>
      <c r="K146" s="95">
        <v>889.7</v>
      </c>
      <c r="L146" s="177">
        <f t="shared" si="2"/>
        <v>0</v>
      </c>
      <c r="M146" s="91"/>
      <c r="N146" s="91"/>
      <c r="O146" s="91"/>
      <c r="P146" s="91"/>
      <c r="Q146" s="100"/>
      <c r="R146" s="92"/>
      <c r="S146" s="92"/>
      <c r="T146" s="92"/>
      <c r="U146" s="92"/>
      <c r="V146" s="92"/>
      <c r="W146" s="92"/>
      <c r="X146" s="92">
        <v>889.7</v>
      </c>
      <c r="Y146" s="92"/>
    </row>
    <row r="147" spans="1:36" s="93" customFormat="1" ht="27" customHeight="1" x14ac:dyDescent="0.25">
      <c r="A147" s="386"/>
      <c r="B147" s="299" t="s">
        <v>78</v>
      </c>
      <c r="C147" s="325"/>
      <c r="D147" s="342"/>
      <c r="E147" s="401"/>
      <c r="F147" s="343"/>
      <c r="G147" s="402"/>
      <c r="H147" s="402"/>
      <c r="I147" s="404"/>
      <c r="J147" s="94">
        <v>15900000</v>
      </c>
      <c r="K147" s="95">
        <v>119.9</v>
      </c>
      <c r="L147" s="177">
        <f t="shared" si="2"/>
        <v>0</v>
      </c>
      <c r="M147" s="91"/>
      <c r="N147" s="91"/>
      <c r="O147" s="91"/>
      <c r="P147" s="91"/>
      <c r="Q147" s="100"/>
      <c r="R147" s="92"/>
      <c r="S147" s="92"/>
      <c r="T147" s="92"/>
      <c r="U147" s="92"/>
      <c r="V147" s="92"/>
      <c r="W147" s="92"/>
      <c r="X147" s="92">
        <v>119.9</v>
      </c>
      <c r="Y147" s="92"/>
    </row>
    <row r="148" spans="1:36" s="93" customFormat="1" ht="35.25" customHeight="1" x14ac:dyDescent="0.25">
      <c r="A148" s="127">
        <v>114</v>
      </c>
      <c r="B148" s="299" t="s">
        <v>407</v>
      </c>
      <c r="C148" s="80" t="s">
        <v>6</v>
      </c>
      <c r="D148" s="298" t="s">
        <v>589</v>
      </c>
      <c r="E148" s="301" t="s">
        <v>42</v>
      </c>
      <c r="F148" s="302" t="s">
        <v>590</v>
      </c>
      <c r="G148" s="302" t="s">
        <v>566</v>
      </c>
      <c r="H148" s="302" t="s">
        <v>543</v>
      </c>
      <c r="I148" s="302" t="s">
        <v>54</v>
      </c>
      <c r="J148" s="94">
        <v>50300000</v>
      </c>
      <c r="K148" s="95">
        <v>1020</v>
      </c>
      <c r="L148" s="177">
        <f t="shared" si="2"/>
        <v>0</v>
      </c>
      <c r="M148" s="91"/>
      <c r="N148" s="91"/>
      <c r="O148" s="91"/>
      <c r="P148" s="91"/>
      <c r="Q148" s="100"/>
      <c r="R148" s="92"/>
      <c r="S148" s="92"/>
      <c r="T148" s="92"/>
      <c r="U148" s="92"/>
      <c r="V148" s="92"/>
      <c r="W148" s="92"/>
      <c r="X148" s="92">
        <v>1020</v>
      </c>
      <c r="Y148" s="92"/>
    </row>
    <row r="149" spans="1:36" s="93" customFormat="1" ht="37.5" customHeight="1" x14ac:dyDescent="0.25">
      <c r="A149" s="127">
        <v>115</v>
      </c>
      <c r="B149" s="299" t="s">
        <v>215</v>
      </c>
      <c r="C149" s="80" t="s">
        <v>6</v>
      </c>
      <c r="D149" s="298" t="s">
        <v>591</v>
      </c>
      <c r="E149" s="301" t="s">
        <v>592</v>
      </c>
      <c r="F149" s="302" t="s">
        <v>595</v>
      </c>
      <c r="G149" s="302" t="s">
        <v>594</v>
      </c>
      <c r="H149" s="302" t="s">
        <v>594</v>
      </c>
      <c r="I149" s="302" t="s">
        <v>54</v>
      </c>
      <c r="J149" s="94">
        <v>75100000</v>
      </c>
      <c r="K149" s="95">
        <v>78</v>
      </c>
      <c r="L149" s="177">
        <f t="shared" si="2"/>
        <v>0</v>
      </c>
      <c r="M149" s="91"/>
      <c r="N149" s="91"/>
      <c r="O149" s="91"/>
      <c r="P149" s="91"/>
      <c r="Q149" s="100"/>
      <c r="R149" s="92"/>
      <c r="S149" s="92"/>
      <c r="T149" s="92"/>
      <c r="U149" s="92"/>
      <c r="V149" s="92"/>
      <c r="W149" s="92"/>
      <c r="X149" s="92">
        <v>78</v>
      </c>
      <c r="Y149" s="92"/>
    </row>
    <row r="150" spans="1:36" s="93" customFormat="1" ht="27" customHeight="1" x14ac:dyDescent="0.25">
      <c r="A150" s="385">
        <v>116</v>
      </c>
      <c r="B150" s="299" t="s">
        <v>597</v>
      </c>
      <c r="C150" s="324" t="s">
        <v>6</v>
      </c>
      <c r="D150" s="340" t="s">
        <v>596</v>
      </c>
      <c r="E150" s="400" t="s">
        <v>599</v>
      </c>
      <c r="F150" s="316" t="s">
        <v>593</v>
      </c>
      <c r="G150" s="316" t="s">
        <v>600</v>
      </c>
      <c r="H150" s="316" t="s">
        <v>543</v>
      </c>
      <c r="I150" s="316" t="s">
        <v>54</v>
      </c>
      <c r="J150" s="94">
        <v>3400000</v>
      </c>
      <c r="K150" s="95">
        <v>230.4</v>
      </c>
      <c r="L150" s="177">
        <f t="shared" si="2"/>
        <v>0</v>
      </c>
      <c r="M150" s="91"/>
      <c r="N150" s="91"/>
      <c r="O150" s="91"/>
      <c r="P150" s="91"/>
      <c r="Q150" s="100"/>
      <c r="R150" s="92"/>
      <c r="S150" s="92"/>
      <c r="T150" s="92"/>
      <c r="U150" s="92"/>
      <c r="V150" s="92"/>
      <c r="W150" s="92"/>
      <c r="X150" s="92">
        <v>230.4</v>
      </c>
      <c r="Y150" s="92"/>
    </row>
    <row r="151" spans="1:36" s="93" customFormat="1" ht="27" customHeight="1" x14ac:dyDescent="0.25">
      <c r="A151" s="386"/>
      <c r="B151" s="299" t="s">
        <v>598</v>
      </c>
      <c r="C151" s="325"/>
      <c r="D151" s="342"/>
      <c r="E151" s="401"/>
      <c r="F151" s="317"/>
      <c r="G151" s="317"/>
      <c r="H151" s="317"/>
      <c r="I151" s="317"/>
      <c r="J151" s="94">
        <v>39200000</v>
      </c>
      <c r="K151" s="95">
        <v>137.25</v>
      </c>
      <c r="L151" s="177">
        <f t="shared" si="2"/>
        <v>0</v>
      </c>
      <c r="M151" s="91"/>
      <c r="N151" s="91"/>
      <c r="O151" s="91"/>
      <c r="P151" s="91"/>
      <c r="Q151" s="100"/>
      <c r="R151" s="92"/>
      <c r="S151" s="92"/>
      <c r="T151" s="92"/>
      <c r="U151" s="92"/>
      <c r="V151" s="92"/>
      <c r="W151" s="92"/>
      <c r="X151" s="92">
        <v>137.25</v>
      </c>
      <c r="Y151" s="92"/>
    </row>
    <row r="152" spans="1:36" s="93" customFormat="1" ht="27.75" customHeight="1" x14ac:dyDescent="0.25">
      <c r="A152" s="300">
        <v>117</v>
      </c>
      <c r="B152" s="299" t="s">
        <v>606</v>
      </c>
      <c r="C152" s="80" t="s">
        <v>6</v>
      </c>
      <c r="D152" s="288" t="s">
        <v>604</v>
      </c>
      <c r="E152" s="291" t="s">
        <v>607</v>
      </c>
      <c r="F152" s="292" t="s">
        <v>605</v>
      </c>
      <c r="G152" s="292" t="s">
        <v>608</v>
      </c>
      <c r="H152" s="292" t="s">
        <v>547</v>
      </c>
      <c r="I152" s="303" t="s">
        <v>54</v>
      </c>
      <c r="J152" s="233">
        <v>15800000</v>
      </c>
      <c r="K152" s="90">
        <v>780</v>
      </c>
      <c r="L152" s="177">
        <f t="shared" si="2"/>
        <v>0</v>
      </c>
      <c r="M152" s="91"/>
      <c r="N152" s="91"/>
      <c r="O152" s="91"/>
      <c r="P152" s="91"/>
      <c r="Q152" s="100"/>
      <c r="R152" s="92"/>
      <c r="S152" s="92"/>
      <c r="T152" s="92"/>
      <c r="U152" s="92"/>
      <c r="V152" s="92"/>
      <c r="W152" s="92"/>
      <c r="X152" s="92">
        <v>780</v>
      </c>
      <c r="Y152" s="92"/>
    </row>
    <row r="153" spans="1:36" s="93" customFormat="1" ht="27.75" customHeight="1" x14ac:dyDescent="0.25">
      <c r="A153" s="300">
        <v>118</v>
      </c>
      <c r="B153" s="299" t="s">
        <v>462</v>
      </c>
      <c r="C153" s="80" t="s">
        <v>6</v>
      </c>
      <c r="D153" s="288" t="s">
        <v>609</v>
      </c>
      <c r="E153" s="291" t="s">
        <v>464</v>
      </c>
      <c r="F153" s="292" t="s">
        <v>610</v>
      </c>
      <c r="G153" s="292" t="s">
        <v>611</v>
      </c>
      <c r="H153" s="292" t="s">
        <v>611</v>
      </c>
      <c r="I153" s="303" t="s">
        <v>54</v>
      </c>
      <c r="J153" s="233">
        <v>18500000</v>
      </c>
      <c r="K153" s="90">
        <v>75.87</v>
      </c>
      <c r="L153" s="177">
        <f t="shared" si="2"/>
        <v>0</v>
      </c>
      <c r="M153" s="91"/>
      <c r="N153" s="91"/>
      <c r="O153" s="91"/>
      <c r="P153" s="91"/>
      <c r="Q153" s="100"/>
      <c r="R153" s="92"/>
      <c r="S153" s="92"/>
      <c r="T153" s="92"/>
      <c r="U153" s="92"/>
      <c r="V153" s="92"/>
      <c r="W153" s="92"/>
      <c r="X153" s="92">
        <v>75.87</v>
      </c>
      <c r="Y153" s="92"/>
    </row>
    <row r="154" spans="1:36" s="99" customFormat="1" ht="24.75" customHeight="1" x14ac:dyDescent="0.25">
      <c r="A154" s="127"/>
      <c r="B154" s="299"/>
      <c r="C154" s="80"/>
      <c r="D154" s="298"/>
      <c r="E154" s="301"/>
      <c r="F154" s="294"/>
      <c r="G154" s="294"/>
      <c r="H154" s="294"/>
      <c r="I154" s="129"/>
      <c r="J154" s="94"/>
      <c r="K154" s="95"/>
      <c r="L154" s="177">
        <f t="shared" si="2"/>
        <v>0</v>
      </c>
      <c r="M154" s="96"/>
      <c r="N154" s="96"/>
      <c r="O154" s="96"/>
      <c r="P154" s="96"/>
      <c r="Q154" s="130"/>
      <c r="R154" s="98"/>
      <c r="S154" s="98"/>
      <c r="T154" s="98"/>
      <c r="U154" s="98"/>
      <c r="V154" s="98"/>
      <c r="W154" s="98"/>
      <c r="X154" s="98"/>
      <c r="Y154" s="98"/>
    </row>
    <row r="155" spans="1:36" s="99" customFormat="1" ht="23.25" customHeight="1" x14ac:dyDescent="0.25">
      <c r="A155" s="127"/>
      <c r="B155" s="299"/>
      <c r="C155" s="80"/>
      <c r="D155" s="293"/>
      <c r="E155" s="158"/>
      <c r="F155" s="294"/>
      <c r="G155" s="294"/>
      <c r="H155" s="294"/>
      <c r="I155" s="129"/>
      <c r="J155" s="94"/>
      <c r="K155" s="95"/>
      <c r="L155" s="177">
        <f t="shared" si="2"/>
        <v>0</v>
      </c>
      <c r="M155" s="96"/>
      <c r="N155" s="96"/>
      <c r="O155" s="96"/>
      <c r="P155" s="96"/>
      <c r="Q155" s="130"/>
      <c r="R155" s="98"/>
      <c r="S155" s="98"/>
      <c r="T155" s="98"/>
      <c r="U155" s="98"/>
      <c r="V155" s="98"/>
      <c r="W155" s="98"/>
      <c r="X155" s="98"/>
      <c r="Y155" s="98"/>
    </row>
    <row r="156" spans="1:36" s="47" customFormat="1" ht="25.5" customHeight="1" x14ac:dyDescent="0.25">
      <c r="A156" s="255"/>
      <c r="B156" s="256"/>
      <c r="C156" s="370" t="s">
        <v>32</v>
      </c>
      <c r="D156" s="371"/>
      <c r="E156" s="371"/>
      <c r="F156" s="371"/>
      <c r="G156" s="371"/>
      <c r="H156" s="371"/>
      <c r="I156" s="371"/>
      <c r="J156" s="371"/>
      <c r="K156" s="372"/>
      <c r="L156" s="271" t="s">
        <v>39</v>
      </c>
      <c r="M156" s="257"/>
      <c r="N156" s="257"/>
      <c r="O156" s="257"/>
      <c r="P156" s="257"/>
      <c r="Q156" s="257"/>
      <c r="R156" s="257"/>
      <c r="S156" s="257"/>
      <c r="T156" s="258"/>
      <c r="U156" s="258"/>
      <c r="V156" s="258"/>
      <c r="W156" s="258"/>
      <c r="X156" s="258"/>
      <c r="Y156" s="259"/>
    </row>
    <row r="157" spans="1:36" s="253" customFormat="1" ht="25.5" customHeight="1" x14ac:dyDescent="0.25">
      <c r="A157" s="232">
        <v>1</v>
      </c>
      <c r="B157" s="315" t="s">
        <v>498</v>
      </c>
      <c r="C157" s="262" t="s">
        <v>20</v>
      </c>
      <c r="D157" s="262" t="s">
        <v>499</v>
      </c>
      <c r="E157" s="263" t="s">
        <v>500</v>
      </c>
      <c r="F157" s="264" t="s">
        <v>501</v>
      </c>
      <c r="G157" s="265" t="s">
        <v>502</v>
      </c>
      <c r="H157" s="265" t="s">
        <v>58</v>
      </c>
      <c r="I157" s="266" t="s">
        <v>503</v>
      </c>
      <c r="J157" s="267">
        <v>64212000</v>
      </c>
      <c r="K157" s="268">
        <v>20000</v>
      </c>
      <c r="L157" s="306">
        <f>K157-M157-N157-O157-P157-Q157-R157-S157-T157-U157-V157-W157-X157-AA157-AB157-AC157</f>
        <v>1271.1499999999978</v>
      </c>
      <c r="M157" s="269">
        <v>1573.06</v>
      </c>
      <c r="N157" s="269">
        <v>1492.97</v>
      </c>
      <c r="O157" s="269">
        <v>1477.02</v>
      </c>
      <c r="P157" s="269">
        <v>1535.5</v>
      </c>
      <c r="Q157" s="269">
        <v>1486.25</v>
      </c>
      <c r="R157" s="269">
        <v>1526.98</v>
      </c>
      <c r="S157" s="269">
        <v>1560.96</v>
      </c>
      <c r="T157" s="269">
        <v>1594.76</v>
      </c>
      <c r="U157" s="269">
        <v>1574.08</v>
      </c>
      <c r="V157" s="269">
        <v>1612.51</v>
      </c>
      <c r="W157" s="260">
        <v>1681.63</v>
      </c>
      <c r="X157" s="260">
        <v>1613.13</v>
      </c>
      <c r="Y157" s="260"/>
      <c r="Z157" s="260"/>
      <c r="AA157" s="260"/>
      <c r="AB157" s="260"/>
      <c r="AC157" s="260"/>
      <c r="AD157" s="260"/>
      <c r="AE157" s="260"/>
      <c r="AF157" s="260"/>
      <c r="AG157" s="260"/>
      <c r="AH157" s="260"/>
      <c r="AI157" s="260"/>
      <c r="AJ157" s="254"/>
    </row>
    <row r="158" spans="1:36" s="110" customFormat="1" ht="26.25" customHeight="1" x14ac:dyDescent="0.25">
      <c r="A158" s="232">
        <v>2</v>
      </c>
      <c r="B158" s="191" t="s">
        <v>49</v>
      </c>
      <c r="C158" s="113" t="s">
        <v>20</v>
      </c>
      <c r="D158" s="106" t="s">
        <v>395</v>
      </c>
      <c r="E158" s="101" t="s">
        <v>255</v>
      </c>
      <c r="F158" s="111" t="s">
        <v>270</v>
      </c>
      <c r="G158" s="111" t="s">
        <v>256</v>
      </c>
      <c r="H158" s="111" t="s">
        <v>237</v>
      </c>
      <c r="I158" s="103" t="s">
        <v>58</v>
      </c>
      <c r="J158" s="104">
        <v>39100000</v>
      </c>
      <c r="K158" s="108">
        <v>9877.8799999999992</v>
      </c>
      <c r="L158" s="178">
        <f>K158-M158-N158-O158-P158-Q158-R158-S158-T158-U158-V158-W158-X158</f>
        <v>0</v>
      </c>
      <c r="M158" s="109"/>
      <c r="N158" s="109"/>
      <c r="O158" s="109"/>
      <c r="P158" s="109"/>
      <c r="Q158" s="109"/>
      <c r="R158" s="109">
        <v>9877.8799999999992</v>
      </c>
      <c r="S158" s="109"/>
      <c r="T158" s="109"/>
      <c r="U158" s="109"/>
      <c r="V158" s="109"/>
      <c r="W158" s="109"/>
      <c r="X158" s="109"/>
      <c r="Y158" s="109"/>
    </row>
    <row r="159" spans="1:36" s="110" customFormat="1" ht="26.25" customHeight="1" x14ac:dyDescent="0.25">
      <c r="A159" s="231">
        <v>3</v>
      </c>
      <c r="B159" s="191" t="s">
        <v>46</v>
      </c>
      <c r="C159" s="113" t="s">
        <v>20</v>
      </c>
      <c r="D159" s="106" t="s">
        <v>394</v>
      </c>
      <c r="E159" s="101" t="s">
        <v>257</v>
      </c>
      <c r="F159" s="102" t="s">
        <v>269</v>
      </c>
      <c r="G159" s="111" t="s">
        <v>43</v>
      </c>
      <c r="H159" s="111" t="s">
        <v>58</v>
      </c>
      <c r="I159" s="103" t="s">
        <v>54</v>
      </c>
      <c r="J159" s="104">
        <v>9100000</v>
      </c>
      <c r="K159" s="108">
        <v>53340</v>
      </c>
      <c r="L159" s="307">
        <f>K159-M159-N159-O159-P159-Q159-R159-S159-T159-U159-V159-W159-X159-AA159</f>
        <v>8993.590000000002</v>
      </c>
      <c r="M159" s="109"/>
      <c r="N159" s="109">
        <v>2877.77</v>
      </c>
      <c r="O159" s="109">
        <v>3467.08</v>
      </c>
      <c r="P159" s="109">
        <v>3637.28</v>
      </c>
      <c r="Q159" s="109">
        <v>3830.14</v>
      </c>
      <c r="R159" s="109">
        <v>3497.4</v>
      </c>
      <c r="S159" s="109">
        <v>3662.97</v>
      </c>
      <c r="T159" s="109">
        <v>4193.3900000000003</v>
      </c>
      <c r="U159" s="109">
        <v>4508.41</v>
      </c>
      <c r="V159" s="109">
        <v>3962.37</v>
      </c>
      <c r="W159" s="109">
        <v>3726.03</v>
      </c>
      <c r="X159" s="109">
        <v>3384</v>
      </c>
      <c r="Y159" s="109"/>
      <c r="AA159" s="110">
        <v>3599.57</v>
      </c>
    </row>
    <row r="160" spans="1:36" s="110" customFormat="1" ht="26.25" customHeight="1" x14ac:dyDescent="0.25">
      <c r="A160" s="270">
        <v>4</v>
      </c>
      <c r="B160" s="191" t="s">
        <v>258</v>
      </c>
      <c r="C160" s="332" t="s">
        <v>20</v>
      </c>
      <c r="D160" s="217" t="s">
        <v>393</v>
      </c>
      <c r="E160" s="334" t="s">
        <v>34</v>
      </c>
      <c r="F160" s="336" t="s">
        <v>271</v>
      </c>
      <c r="G160" s="336" t="s">
        <v>260</v>
      </c>
      <c r="H160" s="336" t="s">
        <v>58</v>
      </c>
      <c r="I160" s="338" t="s">
        <v>54</v>
      </c>
      <c r="J160" s="104">
        <v>9200000</v>
      </c>
      <c r="K160" s="108">
        <v>1002.6</v>
      </c>
      <c r="L160" s="307">
        <f t="shared" ref="L160:L172" si="3">K160-M160-N160-O160-P160-Q160-R160-S160-T160-U160-V160-W160-X160</f>
        <v>462.30999999999983</v>
      </c>
      <c r="M160" s="109"/>
      <c r="N160" s="109">
        <v>55.7</v>
      </c>
      <c r="O160" s="109">
        <v>66.84</v>
      </c>
      <c r="P160" s="109">
        <v>50.13</v>
      </c>
      <c r="Q160" s="109">
        <v>44.56</v>
      </c>
      <c r="R160" s="109">
        <v>50.13</v>
      </c>
      <c r="S160" s="109">
        <v>55.7</v>
      </c>
      <c r="T160" s="109">
        <v>66.84</v>
      </c>
      <c r="U160" s="109">
        <v>150.38999999999999</v>
      </c>
      <c r="V160" s="109"/>
      <c r="W160" s="109"/>
      <c r="X160" s="109"/>
      <c r="Y160" s="109"/>
    </row>
    <row r="161" spans="1:35" s="110" customFormat="1" ht="26.25" customHeight="1" x14ac:dyDescent="0.25">
      <c r="A161" s="232">
        <v>5</v>
      </c>
      <c r="B161" s="191" t="s">
        <v>259</v>
      </c>
      <c r="C161" s="333"/>
      <c r="D161" s="217" t="s">
        <v>392</v>
      </c>
      <c r="E161" s="335"/>
      <c r="F161" s="337"/>
      <c r="G161" s="337"/>
      <c r="H161" s="337"/>
      <c r="I161" s="339"/>
      <c r="J161" s="104">
        <v>42900000</v>
      </c>
      <c r="K161" s="108">
        <v>380.75</v>
      </c>
      <c r="L161" s="307">
        <f t="shared" si="3"/>
        <v>228.44999999999987</v>
      </c>
      <c r="M161" s="109"/>
      <c r="N161" s="109">
        <v>15.23</v>
      </c>
      <c r="O161" s="109">
        <v>15.23</v>
      </c>
      <c r="P161" s="109">
        <v>15.23</v>
      </c>
      <c r="Q161" s="109">
        <v>15.23</v>
      </c>
      <c r="R161" s="109">
        <v>15.23</v>
      </c>
      <c r="S161" s="109">
        <v>15.23</v>
      </c>
      <c r="T161" s="109">
        <v>15.23</v>
      </c>
      <c r="U161" s="109">
        <v>45.69</v>
      </c>
      <c r="V161" s="109"/>
      <c r="W161" s="109"/>
      <c r="X161" s="109"/>
      <c r="Y161" s="109"/>
    </row>
    <row r="162" spans="1:35" s="110" customFormat="1" ht="33" customHeight="1" x14ac:dyDescent="0.25">
      <c r="A162" s="232">
        <v>6</v>
      </c>
      <c r="B162" s="191" t="s">
        <v>262</v>
      </c>
      <c r="C162" s="113" t="s">
        <v>20</v>
      </c>
      <c r="D162" s="106" t="s">
        <v>391</v>
      </c>
      <c r="E162" s="101" t="s">
        <v>261</v>
      </c>
      <c r="F162" s="111" t="s">
        <v>272</v>
      </c>
      <c r="G162" s="111" t="s">
        <v>263</v>
      </c>
      <c r="H162" s="111" t="s">
        <v>58</v>
      </c>
      <c r="I162" s="103" t="s">
        <v>54</v>
      </c>
      <c r="J162" s="104">
        <v>66500000</v>
      </c>
      <c r="K162" s="108">
        <v>6534.01</v>
      </c>
      <c r="L162" s="178">
        <f>K162-M162-N162-O162-P162-Q162-R162-S162-T162-U162-V162-W162-X162-AA162</f>
        <v>1.9326762412674725E-12</v>
      </c>
      <c r="M162" s="109"/>
      <c r="N162" s="109">
        <v>544.49</v>
      </c>
      <c r="O162" s="109">
        <v>544.49</v>
      </c>
      <c r="P162" s="109">
        <v>544.49</v>
      </c>
      <c r="Q162" s="109">
        <v>544.49</v>
      </c>
      <c r="R162" s="109">
        <v>544.49</v>
      </c>
      <c r="S162" s="109">
        <v>544.49</v>
      </c>
      <c r="T162" s="109">
        <v>544.49</v>
      </c>
      <c r="U162" s="109">
        <v>544.49</v>
      </c>
      <c r="V162" s="109">
        <v>544.49</v>
      </c>
      <c r="W162" s="109">
        <v>544.49</v>
      </c>
      <c r="X162" s="109">
        <v>544.49</v>
      </c>
      <c r="Y162" s="109"/>
      <c r="AA162" s="110">
        <v>544.62</v>
      </c>
    </row>
    <row r="163" spans="1:35" s="110" customFormat="1" ht="46.5" customHeight="1" x14ac:dyDescent="0.25">
      <c r="A163" s="232">
        <v>7</v>
      </c>
      <c r="B163" s="191" t="s">
        <v>265</v>
      </c>
      <c r="C163" s="113" t="s">
        <v>20</v>
      </c>
      <c r="D163" s="106" t="s">
        <v>390</v>
      </c>
      <c r="E163" s="101" t="s">
        <v>264</v>
      </c>
      <c r="F163" s="102" t="s">
        <v>268</v>
      </c>
      <c r="G163" s="111" t="s">
        <v>266</v>
      </c>
      <c r="H163" s="111" t="s">
        <v>267</v>
      </c>
      <c r="I163" s="103" t="s">
        <v>118</v>
      </c>
      <c r="J163" s="104">
        <v>30200000</v>
      </c>
      <c r="K163" s="108">
        <v>27750</v>
      </c>
      <c r="L163" s="178">
        <f t="shared" si="3"/>
        <v>0</v>
      </c>
      <c r="M163" s="109"/>
      <c r="N163" s="109"/>
      <c r="O163" s="109"/>
      <c r="P163" s="109"/>
      <c r="Q163" s="109">
        <v>27750</v>
      </c>
      <c r="R163" s="109"/>
      <c r="S163" s="109"/>
      <c r="T163" s="109"/>
      <c r="U163" s="109"/>
      <c r="V163" s="109"/>
      <c r="W163" s="109"/>
      <c r="X163" s="109"/>
      <c r="Y163" s="109"/>
    </row>
    <row r="164" spans="1:35" s="110" customFormat="1" ht="26.25" customHeight="1" x14ac:dyDescent="0.25">
      <c r="A164" s="231">
        <v>8</v>
      </c>
      <c r="B164" s="191" t="s">
        <v>273</v>
      </c>
      <c r="C164" s="113" t="s">
        <v>20</v>
      </c>
      <c r="D164" s="106" t="s">
        <v>389</v>
      </c>
      <c r="E164" s="101" t="s">
        <v>264</v>
      </c>
      <c r="F164" s="111" t="s">
        <v>274</v>
      </c>
      <c r="G164" s="111" t="s">
        <v>266</v>
      </c>
      <c r="H164" s="111" t="s">
        <v>267</v>
      </c>
      <c r="I164" s="103" t="s">
        <v>118</v>
      </c>
      <c r="J164" s="104">
        <v>30200000</v>
      </c>
      <c r="K164" s="108">
        <v>10800</v>
      </c>
      <c r="L164" s="178">
        <f t="shared" si="3"/>
        <v>0</v>
      </c>
      <c r="M164" s="109"/>
      <c r="N164" s="109">
        <v>10800</v>
      </c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</row>
    <row r="165" spans="1:35" s="110" customFormat="1" ht="26.25" customHeight="1" x14ac:dyDescent="0.25">
      <c r="A165" s="232">
        <v>9</v>
      </c>
      <c r="B165" s="191" t="s">
        <v>277</v>
      </c>
      <c r="C165" s="332" t="s">
        <v>20</v>
      </c>
      <c r="D165" s="217" t="s">
        <v>388</v>
      </c>
      <c r="E165" s="334" t="s">
        <v>264</v>
      </c>
      <c r="F165" s="336" t="s">
        <v>275</v>
      </c>
      <c r="G165" s="336" t="s">
        <v>266</v>
      </c>
      <c r="H165" s="336">
        <v>45406</v>
      </c>
      <c r="I165" s="338">
        <v>46843</v>
      </c>
      <c r="J165" s="104">
        <v>30200000</v>
      </c>
      <c r="K165" s="108">
        <v>14700</v>
      </c>
      <c r="L165" s="178">
        <f t="shared" si="3"/>
        <v>0</v>
      </c>
      <c r="M165" s="109"/>
      <c r="N165" s="109"/>
      <c r="O165" s="109"/>
      <c r="P165" s="109"/>
      <c r="Q165" s="109">
        <v>14700</v>
      </c>
      <c r="R165" s="109"/>
      <c r="S165" s="109"/>
      <c r="T165" s="109"/>
      <c r="U165" s="109"/>
      <c r="V165" s="109"/>
      <c r="W165" s="109"/>
      <c r="X165" s="109"/>
      <c r="Y165" s="109"/>
    </row>
    <row r="166" spans="1:35" s="110" customFormat="1" ht="26.25" customHeight="1" x14ac:dyDescent="0.25">
      <c r="A166" s="232">
        <v>10</v>
      </c>
      <c r="B166" s="191" t="s">
        <v>276</v>
      </c>
      <c r="C166" s="333"/>
      <c r="D166" s="217" t="s">
        <v>387</v>
      </c>
      <c r="E166" s="335"/>
      <c r="F166" s="337"/>
      <c r="G166" s="337"/>
      <c r="H166" s="337"/>
      <c r="I166" s="339"/>
      <c r="J166" s="104">
        <v>30100000</v>
      </c>
      <c r="K166" s="108">
        <v>8556</v>
      </c>
      <c r="L166" s="178">
        <f t="shared" si="3"/>
        <v>0</v>
      </c>
      <c r="M166" s="109"/>
      <c r="N166" s="109"/>
      <c r="O166" s="109"/>
      <c r="P166" s="109"/>
      <c r="Q166" s="109">
        <v>8556</v>
      </c>
      <c r="R166" s="109"/>
      <c r="S166" s="109"/>
      <c r="T166" s="109"/>
      <c r="U166" s="109"/>
      <c r="V166" s="109"/>
      <c r="W166" s="109"/>
      <c r="X166" s="109"/>
      <c r="Y166" s="109"/>
    </row>
    <row r="167" spans="1:35" s="110" customFormat="1" ht="26.25" customHeight="1" x14ac:dyDescent="0.25">
      <c r="A167" s="232">
        <v>11</v>
      </c>
      <c r="B167" s="191" t="s">
        <v>47</v>
      </c>
      <c r="C167" s="295" t="s">
        <v>20</v>
      </c>
      <c r="D167" s="153" t="s">
        <v>386</v>
      </c>
      <c r="E167" s="296" t="s">
        <v>278</v>
      </c>
      <c r="F167" s="297" t="s">
        <v>279</v>
      </c>
      <c r="G167" s="297" t="s">
        <v>266</v>
      </c>
      <c r="H167" s="297" t="s">
        <v>280</v>
      </c>
      <c r="I167" s="155" t="s">
        <v>176</v>
      </c>
      <c r="J167" s="104">
        <v>30200000</v>
      </c>
      <c r="K167" s="108">
        <v>1985</v>
      </c>
      <c r="L167" s="178">
        <f t="shared" si="3"/>
        <v>0</v>
      </c>
      <c r="M167" s="109"/>
      <c r="N167" s="109">
        <v>1985</v>
      </c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</row>
    <row r="168" spans="1:35" s="110" customFormat="1" ht="26.25" customHeight="1" x14ac:dyDescent="0.25">
      <c r="A168" s="232">
        <v>12</v>
      </c>
      <c r="B168" s="191" t="s">
        <v>283</v>
      </c>
      <c r="C168" s="295" t="s">
        <v>20</v>
      </c>
      <c r="D168" s="153" t="s">
        <v>385</v>
      </c>
      <c r="E168" s="296" t="s">
        <v>281</v>
      </c>
      <c r="F168" s="297" t="s">
        <v>282</v>
      </c>
      <c r="G168" s="297" t="s">
        <v>266</v>
      </c>
      <c r="H168" s="297" t="s">
        <v>237</v>
      </c>
      <c r="I168" s="155" t="s">
        <v>58</v>
      </c>
      <c r="J168" s="104">
        <v>39100000</v>
      </c>
      <c r="K168" s="108">
        <v>9306</v>
      </c>
      <c r="L168" s="178">
        <f t="shared" si="3"/>
        <v>0</v>
      </c>
      <c r="M168" s="109"/>
      <c r="N168" s="109"/>
      <c r="O168" s="109"/>
      <c r="P168" s="109"/>
      <c r="Q168" s="109">
        <v>9306</v>
      </c>
      <c r="R168" s="109"/>
      <c r="S168" s="109"/>
      <c r="T168" s="109"/>
      <c r="U168" s="109"/>
      <c r="V168" s="109"/>
      <c r="W168" s="109"/>
      <c r="X168" s="109"/>
      <c r="Y168" s="109"/>
    </row>
    <row r="169" spans="1:35" s="110" customFormat="1" ht="26.25" customHeight="1" x14ac:dyDescent="0.25">
      <c r="A169" s="232">
        <v>13</v>
      </c>
      <c r="B169" s="191" t="s">
        <v>285</v>
      </c>
      <c r="C169" s="295" t="s">
        <v>20</v>
      </c>
      <c r="D169" s="153" t="s">
        <v>384</v>
      </c>
      <c r="E169" s="296" t="s">
        <v>281</v>
      </c>
      <c r="F169" s="297" t="s">
        <v>284</v>
      </c>
      <c r="G169" s="297" t="s">
        <v>266</v>
      </c>
      <c r="H169" s="297" t="s">
        <v>237</v>
      </c>
      <c r="I169" s="155" t="s">
        <v>58</v>
      </c>
      <c r="J169" s="104">
        <v>39100000</v>
      </c>
      <c r="K169" s="108">
        <v>515.1</v>
      </c>
      <c r="L169" s="178">
        <f t="shared" si="3"/>
        <v>0</v>
      </c>
      <c r="M169" s="109"/>
      <c r="N169" s="109"/>
      <c r="O169" s="109"/>
      <c r="P169" s="109"/>
      <c r="Q169" s="109"/>
      <c r="R169" s="109">
        <v>515.1</v>
      </c>
      <c r="S169" s="109"/>
      <c r="T169" s="109"/>
      <c r="U169" s="109"/>
      <c r="V169" s="109"/>
      <c r="W169" s="109"/>
      <c r="X169" s="109"/>
      <c r="Y169" s="109"/>
    </row>
    <row r="170" spans="1:35" s="110" customFormat="1" ht="26.25" customHeight="1" x14ac:dyDescent="0.25">
      <c r="A170" s="232">
        <v>14</v>
      </c>
      <c r="B170" s="191" t="s">
        <v>288</v>
      </c>
      <c r="C170" s="295" t="s">
        <v>20</v>
      </c>
      <c r="D170" s="153" t="s">
        <v>383</v>
      </c>
      <c r="E170" s="296" t="s">
        <v>286</v>
      </c>
      <c r="F170" s="297" t="s">
        <v>287</v>
      </c>
      <c r="G170" s="297" t="s">
        <v>266</v>
      </c>
      <c r="H170" s="297" t="s">
        <v>40</v>
      </c>
      <c r="I170" s="155" t="s">
        <v>52</v>
      </c>
      <c r="J170" s="104">
        <v>34300000</v>
      </c>
      <c r="K170" s="108">
        <v>1128</v>
      </c>
      <c r="L170" s="178">
        <f>K170-M170-N170-O170-P170-Q170-R170-S170-T170-U170-V170-W170-X170</f>
        <v>0</v>
      </c>
      <c r="M170" s="109">
        <v>1128</v>
      </c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</row>
    <row r="171" spans="1:35" s="110" customFormat="1" ht="26.25" customHeight="1" x14ac:dyDescent="0.25">
      <c r="A171" s="232">
        <v>15</v>
      </c>
      <c r="B171" s="191" t="s">
        <v>276</v>
      </c>
      <c r="C171" s="295" t="s">
        <v>20</v>
      </c>
      <c r="D171" s="153" t="s">
        <v>396</v>
      </c>
      <c r="E171" s="296" t="s">
        <v>264</v>
      </c>
      <c r="F171" s="297" t="s">
        <v>397</v>
      </c>
      <c r="G171" s="297" t="s">
        <v>398</v>
      </c>
      <c r="H171" s="297" t="s">
        <v>400</v>
      </c>
      <c r="I171" s="155" t="s">
        <v>399</v>
      </c>
      <c r="J171" s="104">
        <v>30100000</v>
      </c>
      <c r="K171" s="108">
        <v>5820</v>
      </c>
      <c r="L171" s="178">
        <f t="shared" si="3"/>
        <v>0</v>
      </c>
      <c r="M171" s="109"/>
      <c r="N171" s="109"/>
      <c r="O171" s="109"/>
      <c r="P171" s="109"/>
      <c r="Q171" s="109"/>
      <c r="R171" s="109">
        <v>5820</v>
      </c>
      <c r="S171" s="109"/>
      <c r="T171" s="109"/>
      <c r="U171" s="109"/>
      <c r="V171" s="109"/>
      <c r="W171" s="109"/>
      <c r="X171" s="109"/>
      <c r="Y171" s="109"/>
    </row>
    <row r="172" spans="1:35" s="110" customFormat="1" ht="26.25" customHeight="1" x14ac:dyDescent="0.25">
      <c r="A172" s="110">
        <v>16</v>
      </c>
      <c r="B172" s="191" t="s">
        <v>11</v>
      </c>
      <c r="C172" s="295" t="s">
        <v>20</v>
      </c>
      <c r="D172" s="153" t="s">
        <v>382</v>
      </c>
      <c r="E172" s="296" t="s">
        <v>289</v>
      </c>
      <c r="F172" s="297" t="s">
        <v>290</v>
      </c>
      <c r="G172" s="297" t="s">
        <v>291</v>
      </c>
      <c r="H172" s="297" t="s">
        <v>176</v>
      </c>
      <c r="I172" s="155" t="s">
        <v>156</v>
      </c>
      <c r="J172" s="104">
        <v>30100000</v>
      </c>
      <c r="K172" s="108">
        <v>20875</v>
      </c>
      <c r="L172" s="178">
        <f t="shared" si="3"/>
        <v>0</v>
      </c>
      <c r="M172" s="109"/>
      <c r="N172" s="109"/>
      <c r="O172" s="109"/>
      <c r="P172" s="109"/>
      <c r="Q172" s="109">
        <v>1461.25</v>
      </c>
      <c r="R172" s="109">
        <v>7932.5</v>
      </c>
      <c r="S172" s="109">
        <v>11481.25</v>
      </c>
      <c r="T172" s="109"/>
      <c r="U172" s="109"/>
      <c r="V172" s="109"/>
      <c r="W172" s="109"/>
      <c r="X172" s="109"/>
      <c r="Y172" s="109"/>
    </row>
    <row r="173" spans="1:35" s="110" customFormat="1" ht="26.25" customHeight="1" x14ac:dyDescent="0.25">
      <c r="A173" s="232"/>
      <c r="B173" s="191"/>
      <c r="C173" s="113"/>
      <c r="D173" s="106"/>
      <c r="E173" s="114"/>
      <c r="F173" s="111"/>
      <c r="G173" s="111"/>
      <c r="H173" s="111"/>
      <c r="I173" s="112"/>
      <c r="J173" s="107"/>
      <c r="K173" s="108"/>
      <c r="L173" s="178"/>
      <c r="M173" s="109"/>
      <c r="N173" s="109"/>
      <c r="O173" s="109"/>
      <c r="P173" s="109"/>
      <c r="Q173" s="109"/>
      <c r="R173" s="109"/>
      <c r="S173" s="109"/>
      <c r="T173" s="109"/>
      <c r="U173" s="109"/>
      <c r="V173" s="115"/>
      <c r="W173" s="109"/>
      <c r="X173" s="109"/>
      <c r="Y173" s="109"/>
    </row>
    <row r="174" spans="1:35" s="61" customFormat="1" ht="18.75" customHeight="1" x14ac:dyDescent="0.25">
      <c r="A174" s="406" t="s">
        <v>33</v>
      </c>
      <c r="B174" s="368"/>
      <c r="C174" s="368"/>
      <c r="D174" s="368"/>
      <c r="E174" s="368"/>
      <c r="F174" s="368"/>
      <c r="G174" s="368"/>
      <c r="H174" s="368"/>
      <c r="I174" s="368"/>
      <c r="J174" s="368"/>
      <c r="K174" s="368"/>
      <c r="L174" s="368"/>
      <c r="M174" s="368"/>
      <c r="N174" s="309"/>
      <c r="O174" s="309"/>
      <c r="P174" s="309"/>
      <c r="Q174" s="309"/>
      <c r="R174" s="309"/>
      <c r="S174" s="309"/>
      <c r="T174" s="310"/>
      <c r="U174" s="60"/>
      <c r="V174" s="60"/>
      <c r="W174" s="65"/>
      <c r="X174" s="60"/>
      <c r="Y174" s="60"/>
    </row>
    <row r="175" spans="1:35" s="58" customFormat="1" ht="63.75" customHeight="1" x14ac:dyDescent="0.25">
      <c r="A175" s="116"/>
      <c r="B175" s="193" t="s">
        <v>0</v>
      </c>
      <c r="C175" s="121" t="s">
        <v>1</v>
      </c>
      <c r="D175" s="120" t="s">
        <v>35</v>
      </c>
      <c r="E175" s="122" t="s">
        <v>18</v>
      </c>
      <c r="F175" s="151" t="s">
        <v>14</v>
      </c>
      <c r="G175" s="123" t="s">
        <v>15</v>
      </c>
      <c r="H175" s="218" t="s">
        <v>405</v>
      </c>
      <c r="I175" s="219" t="s">
        <v>4</v>
      </c>
      <c r="J175" s="219" t="s">
        <v>9</v>
      </c>
      <c r="K175" s="120" t="s">
        <v>12</v>
      </c>
      <c r="L175" s="120" t="s">
        <v>13</v>
      </c>
      <c r="M175" s="221" t="s">
        <v>39</v>
      </c>
      <c r="N175" s="124" t="s">
        <v>25</v>
      </c>
      <c r="O175" s="124" t="s">
        <v>26</v>
      </c>
      <c r="P175" s="124" t="s">
        <v>27</v>
      </c>
      <c r="Q175" s="124" t="s">
        <v>28</v>
      </c>
      <c r="R175" s="124" t="s">
        <v>29</v>
      </c>
      <c r="S175" s="124" t="s">
        <v>30</v>
      </c>
      <c r="T175" s="124" t="s">
        <v>31</v>
      </c>
      <c r="U175" s="124" t="s">
        <v>23</v>
      </c>
      <c r="V175" s="124" t="s">
        <v>24</v>
      </c>
      <c r="W175" s="124" t="s">
        <v>36</v>
      </c>
      <c r="X175" s="124" t="s">
        <v>37</v>
      </c>
      <c r="Y175" s="124"/>
      <c r="Z175" s="120"/>
      <c r="AA175" s="120" t="s">
        <v>38</v>
      </c>
      <c r="AB175" s="120"/>
      <c r="AC175" s="120"/>
      <c r="AD175" s="120"/>
      <c r="AE175" s="120"/>
      <c r="AF175" s="120"/>
      <c r="AG175" s="120"/>
      <c r="AH175" s="120"/>
      <c r="AI175" s="120"/>
    </row>
    <row r="176" spans="1:35" ht="30" customHeight="1" x14ac:dyDescent="0.25">
      <c r="A176" s="166">
        <v>1</v>
      </c>
      <c r="B176" s="194" t="s">
        <v>295</v>
      </c>
      <c r="C176" s="167" t="s">
        <v>17</v>
      </c>
      <c r="D176" s="167">
        <v>33100000</v>
      </c>
      <c r="E176" s="167" t="s">
        <v>401</v>
      </c>
      <c r="F176" s="168" t="s">
        <v>294</v>
      </c>
      <c r="G176" s="167" t="s">
        <v>296</v>
      </c>
      <c r="H176" s="170" t="s">
        <v>263</v>
      </c>
      <c r="I176" s="170" t="s">
        <v>94</v>
      </c>
      <c r="J176" s="170" t="s">
        <v>118</v>
      </c>
      <c r="K176" s="167">
        <v>302400</v>
      </c>
      <c r="L176" s="167">
        <v>197977.92</v>
      </c>
      <c r="M176" s="222">
        <f>L176-N176-O176-P176-Q176-R176-S176-T176-U176-V176-W176-X176-AA176</f>
        <v>2.9103830456733704E-11</v>
      </c>
      <c r="N176" s="169"/>
      <c r="O176" s="170">
        <v>22979.58</v>
      </c>
      <c r="P176" s="170"/>
      <c r="Q176" s="170">
        <v>174998.34</v>
      </c>
      <c r="R176" s="170"/>
      <c r="S176" s="170"/>
      <c r="T176" s="170"/>
      <c r="U176" s="170"/>
      <c r="V176" s="170"/>
      <c r="W176" s="170"/>
      <c r="X176" s="170"/>
      <c r="Y176" s="170"/>
      <c r="Z176" s="170"/>
      <c r="AA176" s="170"/>
      <c r="AB176" s="170"/>
      <c r="AC176" s="170"/>
      <c r="AD176" s="170"/>
      <c r="AE176" s="170"/>
      <c r="AF176" s="170"/>
      <c r="AG176" s="170"/>
      <c r="AH176" s="170"/>
      <c r="AI176" s="170"/>
    </row>
    <row r="177" spans="1:35" ht="49.5" customHeight="1" x14ac:dyDescent="0.25">
      <c r="A177" s="166">
        <v>2</v>
      </c>
      <c r="B177" s="194" t="s">
        <v>19</v>
      </c>
      <c r="C177" s="167" t="s">
        <v>17</v>
      </c>
      <c r="D177" s="167">
        <v>64100000</v>
      </c>
      <c r="E177" s="167" t="s">
        <v>402</v>
      </c>
      <c r="F177" s="168" t="s">
        <v>292</v>
      </c>
      <c r="G177" s="167" t="s">
        <v>293</v>
      </c>
      <c r="H177" s="170" t="s">
        <v>65</v>
      </c>
      <c r="I177" s="170" t="s">
        <v>58</v>
      </c>
      <c r="J177" s="170" t="s">
        <v>54</v>
      </c>
      <c r="K177" s="167">
        <v>12000</v>
      </c>
      <c r="L177" s="167">
        <v>12000</v>
      </c>
      <c r="M177" s="308">
        <f t="shared" ref="M177:M179" si="4">L177-N177-O177-P177-Q177-R177-S177-T177-U177-V177-W177-X177-AA177</f>
        <v>2654.9800000000005</v>
      </c>
      <c r="N177" s="169">
        <v>515.02</v>
      </c>
      <c r="O177" s="170">
        <v>1615.08</v>
      </c>
      <c r="P177" s="170">
        <v>1082.92</v>
      </c>
      <c r="Q177" s="170">
        <v>646.04</v>
      </c>
      <c r="R177" s="170">
        <v>866.12</v>
      </c>
      <c r="S177" s="170">
        <v>629.48</v>
      </c>
      <c r="T177" s="170">
        <v>742.48</v>
      </c>
      <c r="U177" s="170">
        <v>721.68</v>
      </c>
      <c r="V177" s="170">
        <v>824.36</v>
      </c>
      <c r="W177" s="170">
        <v>412.56</v>
      </c>
      <c r="X177" s="170">
        <v>854.04</v>
      </c>
      <c r="Y177" s="170"/>
      <c r="Z177" s="170"/>
      <c r="AA177" s="170">
        <v>435.24</v>
      </c>
      <c r="AB177" s="170"/>
      <c r="AC177" s="170"/>
      <c r="AD177" s="170"/>
      <c r="AE177" s="170"/>
      <c r="AF177" s="170"/>
      <c r="AG177" s="170"/>
      <c r="AH177" s="170"/>
      <c r="AI177" s="170"/>
    </row>
    <row r="178" spans="1:35" ht="30.75" customHeight="1" x14ac:dyDescent="0.25">
      <c r="A178" s="166">
        <v>3</v>
      </c>
      <c r="B178" s="194" t="s">
        <v>276</v>
      </c>
      <c r="C178" s="167" t="s">
        <v>17</v>
      </c>
      <c r="D178" s="167">
        <v>30100000</v>
      </c>
      <c r="E178" s="167" t="s">
        <v>404</v>
      </c>
      <c r="F178" s="168" t="s">
        <v>48</v>
      </c>
      <c r="G178" s="167" t="s">
        <v>297</v>
      </c>
      <c r="H178" s="170" t="s">
        <v>406</v>
      </c>
      <c r="I178" s="170" t="s">
        <v>242</v>
      </c>
      <c r="J178" s="170" t="s">
        <v>54</v>
      </c>
      <c r="K178" s="167">
        <v>30000</v>
      </c>
      <c r="L178" s="167">
        <v>28360</v>
      </c>
      <c r="M178" s="222">
        <f t="shared" si="4"/>
        <v>0</v>
      </c>
      <c r="N178" s="169"/>
      <c r="O178" s="170">
        <v>5705</v>
      </c>
      <c r="P178" s="170">
        <v>2580</v>
      </c>
      <c r="Q178" s="170">
        <v>6515</v>
      </c>
      <c r="R178" s="170"/>
      <c r="S178" s="170"/>
      <c r="T178" s="170"/>
      <c r="U178" s="170"/>
      <c r="V178" s="170">
        <v>180</v>
      </c>
      <c r="W178" s="170"/>
      <c r="X178" s="170">
        <v>11910</v>
      </c>
      <c r="Y178" s="170"/>
      <c r="Z178" s="170"/>
      <c r="AA178" s="170">
        <v>1470</v>
      </c>
      <c r="AB178" s="170"/>
      <c r="AC178" s="170"/>
      <c r="AD178" s="170"/>
      <c r="AE178" s="170"/>
      <c r="AF178" s="170"/>
      <c r="AG178" s="170"/>
      <c r="AH178" s="170"/>
      <c r="AI178" s="170"/>
    </row>
    <row r="179" spans="1:35" ht="28.5" customHeight="1" x14ac:dyDescent="0.25">
      <c r="A179" s="166">
        <v>4</v>
      </c>
      <c r="B179" s="194" t="s">
        <v>10</v>
      </c>
      <c r="C179" s="167" t="s">
        <v>17</v>
      </c>
      <c r="D179" s="167">
        <v>50100000</v>
      </c>
      <c r="E179" s="167" t="s">
        <v>403</v>
      </c>
      <c r="F179" s="168" t="s">
        <v>298</v>
      </c>
      <c r="G179" s="167" t="s">
        <v>299</v>
      </c>
      <c r="H179" s="170" t="s">
        <v>116</v>
      </c>
      <c r="I179" s="170" t="s">
        <v>58</v>
      </c>
      <c r="J179" s="170" t="s">
        <v>54</v>
      </c>
      <c r="K179" s="167">
        <v>40000</v>
      </c>
      <c r="L179" s="167">
        <v>40000</v>
      </c>
      <c r="M179" s="222">
        <f t="shared" si="4"/>
        <v>27.059999999996762</v>
      </c>
      <c r="N179" s="169"/>
      <c r="O179" s="223">
        <v>3027.92</v>
      </c>
      <c r="P179" s="170">
        <v>2682.64</v>
      </c>
      <c r="Q179" s="170">
        <v>3012.56</v>
      </c>
      <c r="R179" s="170">
        <v>2127.56</v>
      </c>
      <c r="S179" s="170">
        <v>3536.27</v>
      </c>
      <c r="T179" s="170">
        <v>7504.24</v>
      </c>
      <c r="U179" s="170">
        <v>3082.04</v>
      </c>
      <c r="V179" s="170">
        <v>2600.0500000000002</v>
      </c>
      <c r="W179" s="170">
        <v>2823.11</v>
      </c>
      <c r="X179" s="170">
        <v>2052.87</v>
      </c>
      <c r="Y179" s="170"/>
      <c r="Z179" s="170"/>
      <c r="AA179" s="170">
        <v>7523.68</v>
      </c>
      <c r="AB179" s="170"/>
      <c r="AC179" s="170"/>
      <c r="AD179" s="170"/>
      <c r="AE179" s="170"/>
      <c r="AF179" s="170"/>
      <c r="AG179" s="170"/>
      <c r="AH179" s="170"/>
      <c r="AI179" s="170"/>
    </row>
    <row r="180" spans="1:35" ht="15" customHeight="1" x14ac:dyDescent="0.25">
      <c r="K180" s="42">
        <f>SUM(K176:K179)</f>
        <v>384400</v>
      </c>
      <c r="L180" s="220">
        <f>SUM(L176:L179)</f>
        <v>278337.92000000004</v>
      </c>
      <c r="M180" s="2">
        <f>SUM(M176:M179)</f>
        <v>2682.0400000000263</v>
      </c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</row>
    <row r="181" spans="1:35" ht="15" customHeight="1" x14ac:dyDescent="0.25">
      <c r="L181" s="220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1:35" ht="15" customHeight="1" x14ac:dyDescent="0.25">
      <c r="L182" s="220">
        <f>L180-M180</f>
        <v>275655.88</v>
      </c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1:35" ht="15" customHeight="1" x14ac:dyDescent="0.25">
      <c r="L183" s="220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1:35" ht="15" customHeight="1" x14ac:dyDescent="0.25">
      <c r="L184" s="220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1:35" s="10" customFormat="1" ht="15" customHeight="1" x14ac:dyDescent="0.25">
      <c r="A185" s="245"/>
      <c r="B185" s="246"/>
      <c r="C185" s="247"/>
      <c r="D185" s="247"/>
      <c r="E185" s="248"/>
      <c r="F185" s="249"/>
      <c r="J185" s="250"/>
      <c r="K185" s="251"/>
      <c r="L185" s="252"/>
      <c r="M185" s="251"/>
      <c r="N185" s="251"/>
    </row>
    <row r="186" spans="1:35" s="10" customFormat="1" ht="15" customHeight="1" x14ac:dyDescent="0.25">
      <c r="A186" s="245"/>
      <c r="B186" s="246"/>
      <c r="C186" s="247"/>
      <c r="D186" s="247"/>
      <c r="E186" s="248"/>
      <c r="F186" s="249"/>
      <c r="J186" s="250"/>
      <c r="K186" s="251"/>
      <c r="L186" s="252"/>
      <c r="M186" s="251"/>
      <c r="N186" s="251"/>
    </row>
    <row r="187" spans="1:35" s="10" customFormat="1" ht="15" customHeight="1" x14ac:dyDescent="0.25">
      <c r="A187" s="245"/>
      <c r="B187" s="246"/>
      <c r="C187" s="247"/>
      <c r="D187" s="247"/>
      <c r="E187" s="248"/>
      <c r="F187" s="249"/>
      <c r="J187" s="250"/>
      <c r="K187" s="251"/>
      <c r="L187" s="252"/>
      <c r="M187" s="251"/>
      <c r="N187" s="251"/>
    </row>
    <row r="188" spans="1:35" s="10" customFormat="1" ht="15" customHeight="1" x14ac:dyDescent="0.25">
      <c r="A188" s="245"/>
      <c r="B188" s="246"/>
      <c r="C188" s="247"/>
      <c r="D188" s="247"/>
      <c r="E188" s="248"/>
      <c r="F188" s="249"/>
      <c r="J188" s="250"/>
      <c r="K188" s="251"/>
      <c r="L188" s="252"/>
      <c r="M188" s="251"/>
      <c r="N188" s="251"/>
    </row>
    <row r="189" spans="1:35" s="10" customFormat="1" ht="15" customHeight="1" x14ac:dyDescent="0.25">
      <c r="A189" s="245"/>
      <c r="B189" s="246"/>
      <c r="C189" s="247"/>
      <c r="D189" s="247"/>
      <c r="E189" s="248"/>
      <c r="F189" s="249"/>
      <c r="J189" s="250"/>
      <c r="K189" s="251"/>
      <c r="L189" s="252"/>
      <c r="M189" s="251"/>
      <c r="N189" s="251"/>
    </row>
    <row r="190" spans="1:35" s="10" customFormat="1" ht="15" customHeight="1" x14ac:dyDescent="0.25">
      <c r="A190" s="245"/>
      <c r="B190" s="246"/>
      <c r="C190" s="247"/>
      <c r="D190" s="247"/>
      <c r="E190" s="248"/>
      <c r="F190" s="249"/>
      <c r="J190" s="250"/>
      <c r="K190" s="251"/>
      <c r="L190" s="252"/>
      <c r="M190" s="251"/>
      <c r="N190" s="251"/>
    </row>
    <row r="191" spans="1:35" s="10" customFormat="1" ht="15" customHeight="1" x14ac:dyDescent="0.25">
      <c r="A191" s="245"/>
      <c r="B191" s="246"/>
      <c r="C191" s="247"/>
      <c r="D191" s="247"/>
      <c r="E191" s="248"/>
      <c r="F191" s="249"/>
      <c r="J191" s="250"/>
      <c r="K191" s="251"/>
      <c r="L191" s="252"/>
      <c r="M191" s="251"/>
      <c r="N191" s="251"/>
    </row>
    <row r="192" spans="1:35" s="10" customFormat="1" ht="15" customHeight="1" x14ac:dyDescent="0.25">
      <c r="A192" s="245"/>
      <c r="B192" s="246"/>
      <c r="C192" s="247"/>
      <c r="D192" s="247"/>
      <c r="E192" s="248"/>
      <c r="F192" s="249"/>
      <c r="J192" s="250"/>
      <c r="K192" s="251"/>
      <c r="L192" s="252"/>
      <c r="M192" s="251"/>
      <c r="N192" s="251"/>
    </row>
    <row r="193" spans="1:14" s="10" customFormat="1" ht="15" customHeight="1" x14ac:dyDescent="0.25">
      <c r="A193" s="245"/>
      <c r="B193" s="246"/>
      <c r="C193" s="247"/>
      <c r="D193" s="247"/>
      <c r="E193" s="248"/>
      <c r="F193" s="249"/>
      <c r="J193" s="250"/>
      <c r="K193" s="251"/>
      <c r="L193" s="252"/>
      <c r="M193" s="251"/>
      <c r="N193" s="251"/>
    </row>
    <row r="194" spans="1:14" s="10" customFormat="1" ht="15" customHeight="1" x14ac:dyDescent="0.25">
      <c r="A194" s="245"/>
      <c r="B194" s="246"/>
      <c r="C194" s="247"/>
      <c r="D194" s="247"/>
      <c r="E194" s="248"/>
      <c r="F194" s="249"/>
      <c r="J194" s="250"/>
      <c r="K194" s="251"/>
      <c r="L194" s="252"/>
      <c r="M194" s="251"/>
      <c r="N194" s="251"/>
    </row>
    <row r="195" spans="1:14" s="10" customFormat="1" ht="15" customHeight="1" x14ac:dyDescent="0.25">
      <c r="A195" s="245"/>
      <c r="B195" s="246"/>
      <c r="C195" s="247"/>
      <c r="D195" s="247"/>
      <c r="E195" s="248"/>
      <c r="F195" s="249"/>
      <c r="J195" s="250"/>
      <c r="K195" s="251"/>
      <c r="L195" s="252"/>
      <c r="M195" s="251"/>
      <c r="N195" s="251"/>
    </row>
    <row r="196" spans="1:14" s="10" customFormat="1" ht="15" customHeight="1" x14ac:dyDescent="0.25">
      <c r="A196" s="245"/>
      <c r="B196" s="246"/>
      <c r="C196" s="247"/>
      <c r="D196" s="247"/>
      <c r="E196" s="248"/>
      <c r="F196" s="249"/>
      <c r="J196" s="250"/>
      <c r="K196" s="251"/>
      <c r="L196" s="252"/>
      <c r="M196" s="251"/>
      <c r="N196" s="251"/>
    </row>
    <row r="197" spans="1:14" s="10" customFormat="1" ht="15" customHeight="1" x14ac:dyDescent="0.25">
      <c r="A197" s="245"/>
      <c r="B197" s="246"/>
      <c r="C197" s="247"/>
      <c r="D197" s="247"/>
      <c r="E197" s="248"/>
      <c r="F197" s="249"/>
      <c r="J197" s="250"/>
      <c r="K197" s="251"/>
      <c r="L197" s="252"/>
      <c r="M197" s="251"/>
      <c r="N197" s="251"/>
    </row>
    <row r="198" spans="1:14" s="10" customFormat="1" ht="15" customHeight="1" x14ac:dyDescent="0.25">
      <c r="A198" s="245"/>
      <c r="B198" s="246"/>
      <c r="C198" s="247"/>
      <c r="D198" s="247"/>
      <c r="E198" s="248"/>
      <c r="F198" s="249"/>
      <c r="J198" s="250"/>
      <c r="K198" s="251"/>
      <c r="L198" s="252"/>
      <c r="M198" s="251"/>
      <c r="N198" s="251"/>
    </row>
    <row r="199" spans="1:14" s="10" customFormat="1" ht="15" customHeight="1" x14ac:dyDescent="0.25">
      <c r="A199" s="245"/>
      <c r="B199" s="246"/>
      <c r="C199" s="247"/>
      <c r="D199" s="247"/>
      <c r="E199" s="248"/>
      <c r="F199" s="249"/>
      <c r="J199" s="250"/>
      <c r="K199" s="251"/>
      <c r="L199" s="252"/>
      <c r="M199" s="251"/>
      <c r="N199" s="251"/>
    </row>
    <row r="200" spans="1:14" s="10" customFormat="1" ht="15" customHeight="1" x14ac:dyDescent="0.25">
      <c r="A200" s="245"/>
      <c r="B200" s="246"/>
      <c r="C200" s="247"/>
      <c r="D200" s="247"/>
      <c r="E200" s="248"/>
      <c r="F200" s="249"/>
      <c r="J200" s="250"/>
      <c r="K200" s="251"/>
      <c r="L200" s="252"/>
      <c r="M200" s="251"/>
      <c r="N200" s="251"/>
    </row>
    <row r="201" spans="1:14" s="10" customFormat="1" ht="15" customHeight="1" x14ac:dyDescent="0.25">
      <c r="A201" s="245"/>
      <c r="B201" s="246"/>
      <c r="C201" s="247"/>
      <c r="D201" s="247"/>
      <c r="E201" s="248"/>
      <c r="F201" s="249"/>
      <c r="J201" s="250"/>
      <c r="K201" s="251"/>
      <c r="L201" s="252"/>
      <c r="M201" s="251"/>
      <c r="N201" s="251"/>
    </row>
    <row r="202" spans="1:14" s="10" customFormat="1" ht="15" customHeight="1" x14ac:dyDescent="0.25">
      <c r="A202" s="245"/>
      <c r="B202" s="246"/>
      <c r="C202" s="247"/>
      <c r="D202" s="247"/>
      <c r="E202" s="248"/>
      <c r="F202" s="249"/>
      <c r="J202" s="250"/>
      <c r="K202" s="251"/>
      <c r="L202" s="252"/>
      <c r="M202" s="251"/>
      <c r="N202" s="251"/>
    </row>
    <row r="203" spans="1:14" s="10" customFormat="1" ht="15" customHeight="1" x14ac:dyDescent="0.25">
      <c r="A203" s="245"/>
      <c r="B203" s="246"/>
      <c r="C203" s="247"/>
      <c r="D203" s="247"/>
      <c r="E203" s="248"/>
      <c r="F203" s="249"/>
      <c r="J203" s="250"/>
      <c r="K203" s="251"/>
      <c r="L203" s="252"/>
      <c r="M203" s="251"/>
      <c r="N203" s="251"/>
    </row>
    <row r="204" spans="1:14" s="10" customFormat="1" ht="15" customHeight="1" x14ac:dyDescent="0.25">
      <c r="A204" s="245"/>
      <c r="B204" s="246"/>
      <c r="C204" s="247"/>
      <c r="D204" s="247"/>
      <c r="E204" s="248"/>
      <c r="F204" s="249"/>
      <c r="J204" s="250"/>
      <c r="K204" s="251"/>
      <c r="L204" s="252"/>
      <c r="M204" s="251"/>
      <c r="N204" s="251"/>
    </row>
    <row r="205" spans="1:14" s="10" customFormat="1" ht="15" customHeight="1" x14ac:dyDescent="0.25">
      <c r="A205" s="245"/>
      <c r="B205" s="246"/>
      <c r="C205" s="247"/>
      <c r="D205" s="247"/>
      <c r="E205" s="248"/>
      <c r="F205" s="249"/>
      <c r="J205" s="250"/>
      <c r="K205" s="251"/>
      <c r="L205" s="252"/>
      <c r="M205" s="251"/>
      <c r="N205" s="251"/>
    </row>
    <row r="206" spans="1:14" s="10" customFormat="1" ht="15" customHeight="1" x14ac:dyDescent="0.25">
      <c r="A206" s="245"/>
      <c r="B206" s="246"/>
      <c r="C206" s="247"/>
      <c r="D206" s="247"/>
      <c r="E206" s="248"/>
      <c r="F206" s="249"/>
      <c r="J206" s="250"/>
      <c r="K206" s="251"/>
      <c r="L206" s="252"/>
      <c r="M206" s="251"/>
      <c r="N206" s="251"/>
    </row>
    <row r="207" spans="1:14" s="10" customFormat="1" ht="15" customHeight="1" x14ac:dyDescent="0.25">
      <c r="A207" s="245"/>
      <c r="B207" s="246"/>
      <c r="C207" s="247"/>
      <c r="D207" s="247"/>
      <c r="E207" s="248"/>
      <c r="F207" s="249"/>
      <c r="J207" s="250"/>
      <c r="K207" s="251"/>
      <c r="L207" s="252"/>
      <c r="M207" s="251"/>
      <c r="N207" s="251"/>
    </row>
    <row r="208" spans="1:14" s="10" customFormat="1" ht="15" customHeight="1" x14ac:dyDescent="0.25">
      <c r="A208" s="245"/>
      <c r="B208" s="246"/>
      <c r="C208" s="247"/>
      <c r="D208" s="247"/>
      <c r="E208" s="248"/>
      <c r="F208" s="249"/>
      <c r="J208" s="250"/>
      <c r="K208" s="251"/>
      <c r="L208" s="252"/>
      <c r="M208" s="251"/>
      <c r="N208" s="251"/>
    </row>
    <row r="209" spans="1:14" s="10" customFormat="1" ht="15" customHeight="1" x14ac:dyDescent="0.25">
      <c r="A209" s="245"/>
      <c r="B209" s="246"/>
      <c r="C209" s="247"/>
      <c r="D209" s="247"/>
      <c r="E209" s="248"/>
      <c r="F209" s="249"/>
      <c r="J209" s="250"/>
      <c r="K209" s="251"/>
      <c r="L209" s="252"/>
      <c r="M209" s="251"/>
      <c r="N209" s="251"/>
    </row>
    <row r="210" spans="1:14" s="10" customFormat="1" ht="15" customHeight="1" x14ac:dyDescent="0.25">
      <c r="A210" s="245"/>
      <c r="B210" s="246"/>
      <c r="C210" s="247"/>
      <c r="D210" s="247"/>
      <c r="E210" s="248"/>
      <c r="F210" s="249"/>
      <c r="J210" s="250"/>
      <c r="K210" s="251"/>
      <c r="L210" s="252"/>
      <c r="M210" s="251"/>
      <c r="N210" s="251"/>
    </row>
    <row r="211" spans="1:14" s="10" customFormat="1" ht="15" customHeight="1" x14ac:dyDescent="0.25">
      <c r="A211" s="245"/>
      <c r="B211" s="246"/>
      <c r="C211" s="247"/>
      <c r="D211" s="247"/>
      <c r="E211" s="248"/>
      <c r="F211" s="249"/>
      <c r="J211" s="250"/>
      <c r="K211" s="251"/>
      <c r="L211" s="252"/>
      <c r="M211" s="251"/>
      <c r="N211" s="251"/>
    </row>
    <row r="212" spans="1:14" s="10" customFormat="1" ht="15" customHeight="1" x14ac:dyDescent="0.25">
      <c r="A212" s="245"/>
      <c r="B212" s="246"/>
      <c r="C212" s="247"/>
      <c r="D212" s="247"/>
      <c r="E212" s="248"/>
      <c r="F212" s="249"/>
      <c r="J212" s="250"/>
      <c r="K212" s="251"/>
      <c r="L212" s="252"/>
      <c r="M212" s="251"/>
      <c r="N212" s="251"/>
    </row>
    <row r="213" spans="1:14" s="10" customFormat="1" ht="15" customHeight="1" x14ac:dyDescent="0.25">
      <c r="A213" s="245"/>
      <c r="B213" s="246"/>
      <c r="C213" s="247"/>
      <c r="D213" s="247"/>
      <c r="E213" s="248"/>
      <c r="F213" s="249"/>
      <c r="J213" s="250"/>
      <c r="K213" s="251"/>
      <c r="L213" s="252"/>
      <c r="M213" s="251"/>
      <c r="N213" s="251"/>
    </row>
    <row r="214" spans="1:14" s="10" customFormat="1" ht="15" customHeight="1" x14ac:dyDescent="0.25">
      <c r="A214" s="245"/>
      <c r="B214" s="246"/>
      <c r="C214" s="247"/>
      <c r="D214" s="247"/>
      <c r="E214" s="248"/>
      <c r="F214" s="249"/>
      <c r="J214" s="250"/>
      <c r="K214" s="251"/>
      <c r="L214" s="252"/>
      <c r="M214" s="251"/>
      <c r="N214" s="251"/>
    </row>
    <row r="215" spans="1:14" s="10" customFormat="1" ht="15" customHeight="1" x14ac:dyDescent="0.25">
      <c r="A215" s="245"/>
      <c r="B215" s="246"/>
      <c r="C215" s="247"/>
      <c r="D215" s="247"/>
      <c r="E215" s="248"/>
      <c r="F215" s="249"/>
      <c r="J215" s="250"/>
      <c r="K215" s="251"/>
      <c r="L215" s="252"/>
      <c r="M215" s="251"/>
      <c r="N215" s="251"/>
    </row>
    <row r="216" spans="1:14" s="10" customFormat="1" ht="15" customHeight="1" x14ac:dyDescent="0.25">
      <c r="A216" s="245"/>
      <c r="B216" s="246"/>
      <c r="C216" s="247"/>
      <c r="D216" s="247"/>
      <c r="E216" s="248"/>
      <c r="F216" s="249"/>
      <c r="J216" s="250"/>
      <c r="K216" s="251"/>
      <c r="L216" s="252"/>
      <c r="M216" s="251"/>
      <c r="N216" s="251"/>
    </row>
    <row r="217" spans="1:14" s="10" customFormat="1" ht="15" customHeight="1" x14ac:dyDescent="0.25">
      <c r="A217" s="245"/>
      <c r="B217" s="246"/>
      <c r="C217" s="247"/>
      <c r="D217" s="247"/>
      <c r="E217" s="248"/>
      <c r="F217" s="249"/>
      <c r="J217" s="250"/>
      <c r="K217" s="251"/>
      <c r="L217" s="252"/>
      <c r="M217" s="251"/>
      <c r="N217" s="251"/>
    </row>
    <row r="218" spans="1:14" s="10" customFormat="1" ht="15" customHeight="1" x14ac:dyDescent="0.25">
      <c r="A218" s="245"/>
      <c r="B218" s="246"/>
      <c r="C218" s="247"/>
      <c r="D218" s="247"/>
      <c r="E218" s="248"/>
      <c r="F218" s="249"/>
      <c r="J218" s="250"/>
      <c r="K218" s="251"/>
      <c r="L218" s="252"/>
      <c r="M218" s="251"/>
      <c r="N218" s="251"/>
    </row>
    <row r="219" spans="1:14" s="10" customFormat="1" ht="15" customHeight="1" x14ac:dyDescent="0.25">
      <c r="A219" s="245"/>
      <c r="B219" s="246"/>
      <c r="C219" s="247"/>
      <c r="D219" s="247"/>
      <c r="E219" s="248"/>
      <c r="F219" s="249"/>
      <c r="J219" s="250"/>
      <c r="K219" s="251"/>
      <c r="L219" s="252"/>
      <c r="M219" s="251"/>
      <c r="N219" s="251"/>
    </row>
    <row r="220" spans="1:14" s="10" customFormat="1" ht="15" customHeight="1" x14ac:dyDescent="0.25">
      <c r="A220" s="245"/>
      <c r="B220" s="246"/>
      <c r="C220" s="247"/>
      <c r="D220" s="247"/>
      <c r="E220" s="248"/>
      <c r="F220" s="249"/>
      <c r="J220" s="250"/>
      <c r="K220" s="251"/>
      <c r="L220" s="252"/>
      <c r="M220" s="251"/>
      <c r="N220" s="251"/>
    </row>
    <row r="221" spans="1:14" s="10" customFormat="1" ht="15" customHeight="1" x14ac:dyDescent="0.25">
      <c r="A221" s="245"/>
      <c r="B221" s="246"/>
      <c r="C221" s="247"/>
      <c r="D221" s="247"/>
      <c r="E221" s="248"/>
      <c r="F221" s="249"/>
      <c r="J221" s="250"/>
      <c r="K221" s="251"/>
      <c r="L221" s="252"/>
      <c r="M221" s="251"/>
      <c r="N221" s="251"/>
    </row>
    <row r="222" spans="1:14" s="10" customFormat="1" ht="15" customHeight="1" x14ac:dyDescent="0.25">
      <c r="A222" s="245"/>
      <c r="B222" s="246"/>
      <c r="C222" s="247"/>
      <c r="D222" s="247"/>
      <c r="E222" s="248"/>
      <c r="F222" s="249"/>
      <c r="J222" s="250"/>
      <c r="K222" s="251"/>
      <c r="L222" s="252"/>
      <c r="M222" s="251"/>
      <c r="N222" s="251"/>
    </row>
    <row r="223" spans="1:14" s="10" customFormat="1" ht="15" customHeight="1" x14ac:dyDescent="0.25">
      <c r="A223" s="245"/>
      <c r="B223" s="246"/>
      <c r="C223" s="247"/>
      <c r="D223" s="247"/>
      <c r="E223" s="248"/>
      <c r="F223" s="249"/>
      <c r="J223" s="250"/>
      <c r="K223" s="251"/>
      <c r="L223" s="252"/>
      <c r="M223" s="251"/>
      <c r="N223" s="251"/>
    </row>
    <row r="224" spans="1:14" s="10" customFormat="1" ht="15" customHeight="1" x14ac:dyDescent="0.25">
      <c r="A224" s="245"/>
      <c r="B224" s="246"/>
      <c r="C224" s="247"/>
      <c r="D224" s="247"/>
      <c r="E224" s="248"/>
      <c r="F224" s="249"/>
      <c r="J224" s="250"/>
      <c r="K224" s="251"/>
      <c r="L224" s="252"/>
      <c r="M224" s="251"/>
      <c r="N224" s="251"/>
    </row>
    <row r="225" spans="1:14" s="10" customFormat="1" ht="15" customHeight="1" x14ac:dyDescent="0.25">
      <c r="A225" s="245"/>
      <c r="B225" s="246"/>
      <c r="C225" s="247"/>
      <c r="D225" s="247"/>
      <c r="E225" s="248"/>
      <c r="F225" s="249"/>
      <c r="J225" s="250"/>
      <c r="K225" s="251"/>
      <c r="L225" s="252"/>
      <c r="M225" s="251"/>
      <c r="N225" s="251"/>
    </row>
    <row r="226" spans="1:14" s="10" customFormat="1" ht="15" customHeight="1" x14ac:dyDescent="0.25">
      <c r="A226" s="245"/>
      <c r="B226" s="246"/>
      <c r="C226" s="247"/>
      <c r="D226" s="247"/>
      <c r="E226" s="248"/>
      <c r="F226" s="249"/>
      <c r="J226" s="250"/>
      <c r="K226" s="251"/>
      <c r="L226" s="252"/>
      <c r="M226" s="251"/>
      <c r="N226" s="251"/>
    </row>
    <row r="227" spans="1:14" s="10" customFormat="1" ht="15" customHeight="1" x14ac:dyDescent="0.25">
      <c r="A227" s="245"/>
      <c r="B227" s="246"/>
      <c r="C227" s="247"/>
      <c r="D227" s="247"/>
      <c r="E227" s="248"/>
      <c r="F227" s="249"/>
      <c r="J227" s="250"/>
      <c r="K227" s="251"/>
      <c r="L227" s="252"/>
      <c r="M227" s="251"/>
      <c r="N227" s="251"/>
    </row>
    <row r="228" spans="1:14" s="10" customFormat="1" ht="15" customHeight="1" x14ac:dyDescent="0.25">
      <c r="A228" s="245"/>
      <c r="B228" s="246"/>
      <c r="C228" s="247"/>
      <c r="D228" s="247"/>
      <c r="E228" s="248"/>
      <c r="F228" s="249"/>
      <c r="J228" s="250"/>
      <c r="K228" s="251"/>
      <c r="L228" s="252"/>
      <c r="M228" s="251"/>
      <c r="N228" s="251"/>
    </row>
    <row r="229" spans="1:14" s="10" customFormat="1" ht="15" customHeight="1" x14ac:dyDescent="0.25">
      <c r="A229" s="245"/>
      <c r="B229" s="246"/>
      <c r="C229" s="247"/>
      <c r="D229" s="247"/>
      <c r="E229" s="248"/>
      <c r="F229" s="249"/>
      <c r="J229" s="250"/>
      <c r="K229" s="251"/>
      <c r="L229" s="252"/>
      <c r="M229" s="251"/>
      <c r="N229" s="251"/>
    </row>
    <row r="230" spans="1:14" s="10" customFormat="1" ht="15" customHeight="1" x14ac:dyDescent="0.25">
      <c r="A230" s="245"/>
      <c r="B230" s="246"/>
      <c r="C230" s="247"/>
      <c r="D230" s="247"/>
      <c r="E230" s="248"/>
      <c r="F230" s="249"/>
      <c r="J230" s="250"/>
      <c r="K230" s="251"/>
      <c r="L230" s="252"/>
      <c r="M230" s="251"/>
      <c r="N230" s="251"/>
    </row>
    <row r="231" spans="1:14" s="10" customFormat="1" ht="15" customHeight="1" x14ac:dyDescent="0.25">
      <c r="A231" s="245"/>
      <c r="B231" s="246"/>
      <c r="C231" s="247"/>
      <c r="D231" s="247"/>
      <c r="E231" s="248"/>
      <c r="F231" s="249"/>
      <c r="J231" s="250"/>
      <c r="K231" s="251"/>
      <c r="L231" s="252"/>
      <c r="M231" s="251"/>
      <c r="N231" s="251"/>
    </row>
    <row r="232" spans="1:14" s="10" customFormat="1" ht="15" customHeight="1" x14ac:dyDescent="0.25">
      <c r="A232" s="245"/>
      <c r="B232" s="246"/>
      <c r="C232" s="247"/>
      <c r="D232" s="247"/>
      <c r="E232" s="248"/>
      <c r="F232" s="249"/>
      <c r="J232" s="250"/>
      <c r="K232" s="251"/>
      <c r="L232" s="252"/>
      <c r="M232" s="251"/>
      <c r="N232" s="251"/>
    </row>
    <row r="233" spans="1:14" s="10" customFormat="1" ht="15" customHeight="1" x14ac:dyDescent="0.25">
      <c r="A233" s="245"/>
      <c r="B233" s="246"/>
      <c r="C233" s="247"/>
      <c r="D233" s="247"/>
      <c r="E233" s="248"/>
      <c r="F233" s="249"/>
      <c r="J233" s="250"/>
      <c r="K233" s="251"/>
      <c r="L233" s="252"/>
      <c r="M233" s="251"/>
      <c r="N233" s="251"/>
    </row>
    <row r="234" spans="1:14" s="10" customFormat="1" ht="15" customHeight="1" x14ac:dyDescent="0.25">
      <c r="A234" s="245"/>
      <c r="B234" s="246"/>
      <c r="C234" s="247"/>
      <c r="D234" s="247"/>
      <c r="E234" s="248"/>
      <c r="F234" s="249"/>
      <c r="J234" s="250"/>
      <c r="K234" s="251"/>
      <c r="L234" s="252"/>
      <c r="M234" s="251"/>
      <c r="N234" s="251"/>
    </row>
    <row r="235" spans="1:14" s="10" customFormat="1" ht="15" customHeight="1" x14ac:dyDescent="0.25">
      <c r="A235" s="245"/>
      <c r="B235" s="246"/>
      <c r="C235" s="247"/>
      <c r="D235" s="247"/>
      <c r="E235" s="248"/>
      <c r="F235" s="249"/>
      <c r="J235" s="250"/>
      <c r="K235" s="251"/>
      <c r="L235" s="252"/>
      <c r="M235" s="251"/>
      <c r="N235" s="251"/>
    </row>
    <row r="236" spans="1:14" s="10" customFormat="1" ht="15" customHeight="1" x14ac:dyDescent="0.25">
      <c r="A236" s="245"/>
      <c r="B236" s="246"/>
      <c r="C236" s="247"/>
      <c r="D236" s="247"/>
      <c r="E236" s="248"/>
      <c r="F236" s="249"/>
      <c r="J236" s="250"/>
      <c r="K236" s="251"/>
      <c r="L236" s="252"/>
      <c r="M236" s="251"/>
      <c r="N236" s="251"/>
    </row>
    <row r="237" spans="1:14" s="10" customFormat="1" ht="15" customHeight="1" x14ac:dyDescent="0.25">
      <c r="A237" s="245"/>
      <c r="B237" s="246"/>
      <c r="C237" s="247"/>
      <c r="D237" s="247"/>
      <c r="E237" s="248"/>
      <c r="F237" s="249"/>
      <c r="J237" s="250"/>
      <c r="K237" s="251"/>
      <c r="L237" s="252"/>
      <c r="M237" s="251"/>
      <c r="N237" s="251"/>
    </row>
    <row r="238" spans="1:14" s="10" customFormat="1" ht="15" customHeight="1" x14ac:dyDescent="0.25">
      <c r="A238" s="245"/>
      <c r="B238" s="246"/>
      <c r="C238" s="247"/>
      <c r="D238" s="247"/>
      <c r="E238" s="248"/>
      <c r="F238" s="249"/>
      <c r="J238" s="250"/>
      <c r="K238" s="251"/>
      <c r="L238" s="252"/>
      <c r="M238" s="251"/>
      <c r="N238" s="251"/>
    </row>
    <row r="239" spans="1:14" s="10" customFormat="1" ht="15" customHeight="1" x14ac:dyDescent="0.25">
      <c r="A239" s="245"/>
      <c r="B239" s="246"/>
      <c r="C239" s="247"/>
      <c r="D239" s="247"/>
      <c r="E239" s="248"/>
      <c r="F239" s="249"/>
      <c r="J239" s="250"/>
      <c r="K239" s="251"/>
      <c r="L239" s="252"/>
      <c r="M239" s="251"/>
      <c r="N239" s="251"/>
    </row>
    <row r="240" spans="1:14" s="10" customFormat="1" ht="15" customHeight="1" x14ac:dyDescent="0.25">
      <c r="A240" s="245"/>
      <c r="B240" s="246"/>
      <c r="C240" s="247"/>
      <c r="D240" s="247"/>
      <c r="E240" s="248"/>
      <c r="F240" s="249"/>
      <c r="J240" s="250"/>
      <c r="K240" s="251"/>
      <c r="L240" s="252"/>
      <c r="M240" s="251"/>
      <c r="N240" s="251"/>
    </row>
    <row r="241" spans="1:14" s="10" customFormat="1" ht="15" customHeight="1" x14ac:dyDescent="0.25">
      <c r="A241" s="245"/>
      <c r="B241" s="246"/>
      <c r="C241" s="247"/>
      <c r="D241" s="247"/>
      <c r="E241" s="248"/>
      <c r="F241" s="249"/>
      <c r="J241" s="250"/>
      <c r="K241" s="251"/>
      <c r="L241" s="252"/>
      <c r="M241" s="251"/>
      <c r="N241" s="251"/>
    </row>
    <row r="242" spans="1:14" s="10" customFormat="1" ht="15" customHeight="1" x14ac:dyDescent="0.25">
      <c r="A242" s="245"/>
      <c r="B242" s="246"/>
      <c r="C242" s="247"/>
      <c r="D242" s="247"/>
      <c r="E242" s="248"/>
      <c r="F242" s="249"/>
      <c r="J242" s="250"/>
      <c r="K242" s="251"/>
      <c r="L242" s="252"/>
      <c r="M242" s="251"/>
      <c r="N242" s="251"/>
    </row>
    <row r="243" spans="1:14" s="10" customFormat="1" ht="15" customHeight="1" x14ac:dyDescent="0.25">
      <c r="A243" s="245"/>
      <c r="B243" s="246"/>
      <c r="C243" s="247"/>
      <c r="D243" s="247"/>
      <c r="E243" s="248"/>
      <c r="F243" s="249"/>
      <c r="J243" s="250"/>
      <c r="K243" s="251"/>
      <c r="L243" s="252"/>
      <c r="M243" s="251"/>
      <c r="N243" s="251"/>
    </row>
    <row r="244" spans="1:14" s="10" customFormat="1" ht="15" customHeight="1" x14ac:dyDescent="0.25">
      <c r="A244" s="245"/>
      <c r="B244" s="246"/>
      <c r="C244" s="247"/>
      <c r="D244" s="247"/>
      <c r="E244" s="248"/>
      <c r="F244" s="249"/>
      <c r="J244" s="250"/>
      <c r="K244" s="251"/>
      <c r="L244" s="252"/>
      <c r="M244" s="251"/>
      <c r="N244" s="251"/>
    </row>
    <row r="245" spans="1:14" s="10" customFormat="1" ht="15" customHeight="1" x14ac:dyDescent="0.25">
      <c r="A245" s="245"/>
      <c r="B245" s="246"/>
      <c r="C245" s="247"/>
      <c r="D245" s="247"/>
      <c r="E245" s="248"/>
      <c r="F245" s="249"/>
      <c r="J245" s="250"/>
      <c r="K245" s="251"/>
      <c r="L245" s="252"/>
      <c r="M245" s="251"/>
      <c r="N245" s="251"/>
    </row>
    <row r="246" spans="1:14" s="10" customFormat="1" ht="15" customHeight="1" x14ac:dyDescent="0.25">
      <c r="A246" s="245"/>
      <c r="B246" s="246"/>
      <c r="C246" s="247"/>
      <c r="D246" s="247"/>
      <c r="E246" s="248"/>
      <c r="F246" s="249"/>
      <c r="J246" s="250"/>
      <c r="K246" s="251"/>
      <c r="L246" s="252"/>
      <c r="M246" s="251"/>
      <c r="N246" s="251"/>
    </row>
    <row r="247" spans="1:14" s="10" customFormat="1" ht="15" customHeight="1" x14ac:dyDescent="0.25">
      <c r="A247" s="245"/>
      <c r="B247" s="246"/>
      <c r="C247" s="247"/>
      <c r="D247" s="247"/>
      <c r="E247" s="248"/>
      <c r="F247" s="249"/>
      <c r="J247" s="250"/>
      <c r="K247" s="251"/>
      <c r="L247" s="252"/>
      <c r="M247" s="251"/>
      <c r="N247" s="251"/>
    </row>
    <row r="248" spans="1:14" s="10" customFormat="1" ht="15" customHeight="1" x14ac:dyDescent="0.25">
      <c r="A248" s="245"/>
      <c r="B248" s="246"/>
      <c r="C248" s="247"/>
      <c r="D248" s="247"/>
      <c r="E248" s="248"/>
      <c r="F248" s="249"/>
      <c r="J248" s="250"/>
      <c r="K248" s="251"/>
      <c r="L248" s="252"/>
      <c r="M248" s="251"/>
      <c r="N248" s="251"/>
    </row>
    <row r="249" spans="1:14" s="10" customFormat="1" ht="15" customHeight="1" x14ac:dyDescent="0.25">
      <c r="A249" s="245"/>
      <c r="B249" s="246"/>
      <c r="C249" s="247"/>
      <c r="D249" s="247"/>
      <c r="E249" s="248"/>
      <c r="F249" s="249"/>
      <c r="J249" s="250"/>
      <c r="K249" s="251"/>
      <c r="L249" s="252"/>
      <c r="M249" s="251"/>
      <c r="N249" s="251"/>
    </row>
    <row r="250" spans="1:14" s="10" customFormat="1" ht="15" customHeight="1" x14ac:dyDescent="0.25">
      <c r="A250" s="245"/>
      <c r="B250" s="246"/>
      <c r="C250" s="247"/>
      <c r="D250" s="247"/>
      <c r="E250" s="248"/>
      <c r="F250" s="249"/>
      <c r="J250" s="250"/>
      <c r="K250" s="251"/>
      <c r="L250" s="252"/>
      <c r="M250" s="251"/>
      <c r="N250" s="251"/>
    </row>
    <row r="251" spans="1:14" s="10" customFormat="1" ht="15" customHeight="1" x14ac:dyDescent="0.25">
      <c r="A251" s="245"/>
      <c r="B251" s="246"/>
      <c r="C251" s="247"/>
      <c r="D251" s="247"/>
      <c r="E251" s="248"/>
      <c r="F251" s="249"/>
      <c r="J251" s="250"/>
      <c r="K251" s="251"/>
      <c r="L251" s="252"/>
      <c r="M251" s="251"/>
      <c r="N251" s="251"/>
    </row>
    <row r="252" spans="1:14" s="10" customFormat="1" ht="15" customHeight="1" x14ac:dyDescent="0.25">
      <c r="A252" s="245"/>
      <c r="B252" s="246"/>
      <c r="C252" s="247"/>
      <c r="D252" s="247"/>
      <c r="E252" s="248"/>
      <c r="F252" s="249"/>
      <c r="J252" s="250"/>
      <c r="K252" s="251"/>
      <c r="L252" s="252"/>
      <c r="M252" s="251"/>
      <c r="N252" s="251"/>
    </row>
    <row r="253" spans="1:14" s="10" customFormat="1" ht="15" customHeight="1" x14ac:dyDescent="0.25">
      <c r="A253" s="245"/>
      <c r="B253" s="246"/>
      <c r="C253" s="247"/>
      <c r="D253" s="247"/>
      <c r="E253" s="248"/>
      <c r="F253" s="249"/>
      <c r="J253" s="250"/>
      <c r="K253" s="251"/>
      <c r="L253" s="252"/>
      <c r="M253" s="251"/>
      <c r="N253" s="251"/>
    </row>
    <row r="254" spans="1:14" s="10" customFormat="1" ht="15" customHeight="1" x14ac:dyDescent="0.25">
      <c r="A254" s="245"/>
      <c r="B254" s="246"/>
      <c r="C254" s="247"/>
      <c r="D254" s="247"/>
      <c r="E254" s="248"/>
      <c r="F254" s="249"/>
      <c r="J254" s="250"/>
      <c r="K254" s="251"/>
      <c r="L254" s="252"/>
      <c r="M254" s="251"/>
      <c r="N254" s="251"/>
    </row>
    <row r="255" spans="1:14" s="10" customFormat="1" ht="15" customHeight="1" x14ac:dyDescent="0.25">
      <c r="A255" s="245"/>
      <c r="B255" s="246"/>
      <c r="C255" s="247"/>
      <c r="D255" s="247"/>
      <c r="E255" s="248"/>
      <c r="F255" s="249"/>
      <c r="J255" s="250"/>
      <c r="K255" s="251"/>
      <c r="L255" s="252"/>
      <c r="M255" s="251"/>
      <c r="N255" s="251"/>
    </row>
    <row r="256" spans="1:14" s="10" customFormat="1" ht="15" customHeight="1" x14ac:dyDescent="0.25">
      <c r="A256" s="245"/>
      <c r="B256" s="246"/>
      <c r="C256" s="247"/>
      <c r="D256" s="247"/>
      <c r="E256" s="248"/>
      <c r="F256" s="249"/>
      <c r="J256" s="250"/>
      <c r="K256" s="251"/>
      <c r="L256" s="252"/>
      <c r="M256" s="251"/>
      <c r="N256" s="251"/>
    </row>
    <row r="257" spans="1:14" s="10" customFormat="1" ht="15" customHeight="1" x14ac:dyDescent="0.25">
      <c r="A257" s="245"/>
      <c r="B257" s="246"/>
      <c r="C257" s="247"/>
      <c r="D257" s="247"/>
      <c r="E257" s="248"/>
      <c r="F257" s="249"/>
      <c r="J257" s="250"/>
      <c r="K257" s="251"/>
      <c r="L257" s="252"/>
      <c r="M257" s="251"/>
      <c r="N257" s="251"/>
    </row>
    <row r="258" spans="1:14" s="10" customFormat="1" ht="15" customHeight="1" x14ac:dyDescent="0.25">
      <c r="A258" s="245"/>
      <c r="B258" s="246"/>
      <c r="C258" s="247"/>
      <c r="D258" s="247"/>
      <c r="E258" s="248"/>
      <c r="F258" s="249"/>
      <c r="J258" s="250"/>
      <c r="K258" s="251"/>
      <c r="L258" s="252"/>
      <c r="M258" s="251"/>
      <c r="N258" s="251"/>
    </row>
    <row r="259" spans="1:14" s="10" customFormat="1" ht="15" customHeight="1" x14ac:dyDescent="0.25">
      <c r="A259" s="245"/>
      <c r="B259" s="246"/>
      <c r="C259" s="247"/>
      <c r="D259" s="247"/>
      <c r="E259" s="248"/>
      <c r="F259" s="249"/>
      <c r="J259" s="250"/>
      <c r="K259" s="251"/>
      <c r="L259" s="252"/>
      <c r="M259" s="251"/>
      <c r="N259" s="251"/>
    </row>
    <row r="260" spans="1:14" s="10" customFormat="1" ht="15" customHeight="1" x14ac:dyDescent="0.25">
      <c r="A260" s="245"/>
      <c r="B260" s="246"/>
      <c r="C260" s="247"/>
      <c r="D260" s="247"/>
      <c r="E260" s="248"/>
      <c r="F260" s="249"/>
      <c r="J260" s="250"/>
      <c r="K260" s="251"/>
      <c r="L260" s="252"/>
      <c r="M260" s="251"/>
      <c r="N260" s="251"/>
    </row>
    <row r="261" spans="1:14" s="10" customFormat="1" ht="15" customHeight="1" x14ac:dyDescent="0.25">
      <c r="A261" s="245"/>
      <c r="B261" s="246"/>
      <c r="C261" s="247"/>
      <c r="D261" s="247"/>
      <c r="E261" s="248"/>
      <c r="F261" s="249"/>
      <c r="J261" s="250"/>
      <c r="K261" s="251"/>
      <c r="L261" s="252"/>
      <c r="M261" s="251"/>
      <c r="N261" s="251"/>
    </row>
    <row r="262" spans="1:14" s="10" customFormat="1" ht="15" customHeight="1" x14ac:dyDescent="0.25">
      <c r="A262" s="245"/>
      <c r="B262" s="246"/>
      <c r="C262" s="247"/>
      <c r="D262" s="247"/>
      <c r="E262" s="248"/>
      <c r="F262" s="249"/>
      <c r="J262" s="250"/>
      <c r="K262" s="251"/>
      <c r="L262" s="252"/>
      <c r="M262" s="251"/>
      <c r="N262" s="251"/>
    </row>
    <row r="263" spans="1:14" s="10" customFormat="1" ht="15" customHeight="1" x14ac:dyDescent="0.25">
      <c r="A263" s="245"/>
      <c r="B263" s="246"/>
      <c r="C263" s="247"/>
      <c r="D263" s="247"/>
      <c r="E263" s="248"/>
      <c r="F263" s="249"/>
      <c r="J263" s="250"/>
      <c r="K263" s="251"/>
      <c r="L263" s="252"/>
      <c r="M263" s="251"/>
      <c r="N263" s="251"/>
    </row>
    <row r="264" spans="1:14" s="10" customFormat="1" ht="15" customHeight="1" x14ac:dyDescent="0.25">
      <c r="A264" s="245"/>
      <c r="B264" s="246"/>
      <c r="C264" s="247"/>
      <c r="D264" s="247"/>
      <c r="E264" s="248"/>
      <c r="F264" s="249"/>
      <c r="J264" s="250"/>
      <c r="K264" s="251"/>
      <c r="L264" s="252"/>
      <c r="M264" s="251"/>
      <c r="N264" s="251"/>
    </row>
    <row r="265" spans="1:14" s="10" customFormat="1" ht="15" customHeight="1" x14ac:dyDescent="0.25">
      <c r="A265" s="245"/>
      <c r="B265" s="246"/>
      <c r="C265" s="247"/>
      <c r="D265" s="247"/>
      <c r="E265" s="248"/>
      <c r="F265" s="249"/>
      <c r="J265" s="250"/>
      <c r="K265" s="251"/>
      <c r="L265" s="252"/>
      <c r="M265" s="251"/>
      <c r="N265" s="251"/>
    </row>
    <row r="266" spans="1:14" s="10" customFormat="1" ht="15" customHeight="1" x14ac:dyDescent="0.25">
      <c r="A266" s="245"/>
      <c r="B266" s="246"/>
      <c r="C266" s="247"/>
      <c r="D266" s="247"/>
      <c r="E266" s="248"/>
      <c r="F266" s="249"/>
      <c r="J266" s="250"/>
      <c r="K266" s="251"/>
      <c r="L266" s="252"/>
      <c r="M266" s="251"/>
      <c r="N266" s="251"/>
    </row>
    <row r="267" spans="1:14" s="10" customFormat="1" ht="15" customHeight="1" x14ac:dyDescent="0.25">
      <c r="A267" s="245"/>
      <c r="B267" s="246"/>
      <c r="C267" s="247"/>
      <c r="D267" s="247"/>
      <c r="E267" s="248"/>
      <c r="F267" s="249"/>
      <c r="J267" s="250"/>
      <c r="K267" s="251"/>
      <c r="L267" s="252"/>
      <c r="M267" s="251"/>
      <c r="N267" s="251"/>
    </row>
    <row r="268" spans="1:14" s="10" customFormat="1" ht="15" customHeight="1" x14ac:dyDescent="0.25">
      <c r="A268" s="245"/>
      <c r="B268" s="246"/>
      <c r="C268" s="247"/>
      <c r="D268" s="247"/>
      <c r="E268" s="248"/>
      <c r="F268" s="249"/>
      <c r="J268" s="250"/>
      <c r="K268" s="251"/>
      <c r="L268" s="252"/>
      <c r="M268" s="251"/>
      <c r="N268" s="251"/>
    </row>
    <row r="269" spans="1:14" s="10" customFormat="1" ht="15" customHeight="1" x14ac:dyDescent="0.25">
      <c r="A269" s="245"/>
      <c r="B269" s="246"/>
      <c r="C269" s="247"/>
      <c r="D269" s="247"/>
      <c r="E269" s="248"/>
      <c r="F269" s="249"/>
      <c r="J269" s="250"/>
      <c r="K269" s="251"/>
      <c r="L269" s="252"/>
      <c r="M269" s="251"/>
      <c r="N269" s="251"/>
    </row>
    <row r="270" spans="1:14" s="10" customFormat="1" ht="15" customHeight="1" x14ac:dyDescent="0.25">
      <c r="A270" s="245"/>
      <c r="B270" s="246"/>
      <c r="C270" s="247"/>
      <c r="D270" s="247"/>
      <c r="E270" s="248"/>
      <c r="F270" s="249"/>
      <c r="J270" s="250"/>
      <c r="K270" s="251"/>
      <c r="L270" s="252"/>
      <c r="M270" s="251"/>
      <c r="N270" s="251"/>
    </row>
    <row r="271" spans="1:14" s="10" customFormat="1" ht="15" customHeight="1" x14ac:dyDescent="0.25">
      <c r="A271" s="245"/>
      <c r="B271" s="246"/>
      <c r="C271" s="247"/>
      <c r="D271" s="247"/>
      <c r="E271" s="248"/>
      <c r="F271" s="249"/>
      <c r="J271" s="250"/>
      <c r="K271" s="251"/>
      <c r="L271" s="252"/>
      <c r="M271" s="251"/>
      <c r="N271" s="251"/>
    </row>
    <row r="272" spans="1:14" s="10" customFormat="1" ht="15" customHeight="1" x14ac:dyDescent="0.25">
      <c r="A272" s="245"/>
      <c r="B272" s="246"/>
      <c r="C272" s="247"/>
      <c r="D272" s="247"/>
      <c r="E272" s="248"/>
      <c r="F272" s="249"/>
      <c r="J272" s="250"/>
      <c r="K272" s="251"/>
      <c r="L272" s="252"/>
      <c r="M272" s="251"/>
      <c r="N272" s="251"/>
    </row>
    <row r="273" spans="1:14" s="10" customFormat="1" ht="15" customHeight="1" x14ac:dyDescent="0.25">
      <c r="A273" s="245"/>
      <c r="B273" s="246"/>
      <c r="C273" s="247"/>
      <c r="D273" s="247"/>
      <c r="E273" s="248"/>
      <c r="F273" s="249"/>
      <c r="J273" s="250"/>
      <c r="K273" s="251"/>
      <c r="L273" s="252"/>
      <c r="M273" s="251"/>
      <c r="N273" s="251"/>
    </row>
    <row r="274" spans="1:14" s="10" customFormat="1" ht="15" customHeight="1" x14ac:dyDescent="0.25">
      <c r="A274" s="245"/>
      <c r="B274" s="246"/>
      <c r="C274" s="247"/>
      <c r="D274" s="247"/>
      <c r="E274" s="248"/>
      <c r="F274" s="249"/>
      <c r="J274" s="250"/>
      <c r="K274" s="251"/>
      <c r="L274" s="252"/>
      <c r="M274" s="251"/>
      <c r="N274" s="251"/>
    </row>
    <row r="275" spans="1:14" s="10" customFormat="1" ht="15" customHeight="1" x14ac:dyDescent="0.25">
      <c r="A275" s="245"/>
      <c r="B275" s="246"/>
      <c r="C275" s="247"/>
      <c r="D275" s="247"/>
      <c r="E275" s="248"/>
      <c r="F275" s="249"/>
      <c r="J275" s="250"/>
      <c r="K275" s="251"/>
      <c r="L275" s="252"/>
      <c r="M275" s="251"/>
      <c r="N275" s="251"/>
    </row>
    <row r="276" spans="1:14" s="10" customFormat="1" ht="15" customHeight="1" x14ac:dyDescent="0.25">
      <c r="A276" s="245"/>
      <c r="B276" s="246"/>
      <c r="C276" s="247"/>
      <c r="D276" s="247"/>
      <c r="E276" s="248"/>
      <c r="F276" s="249"/>
      <c r="J276" s="250"/>
      <c r="K276" s="251"/>
      <c r="L276" s="252"/>
      <c r="M276" s="251"/>
      <c r="N276" s="251"/>
    </row>
    <row r="277" spans="1:14" s="10" customFormat="1" ht="15" customHeight="1" x14ac:dyDescent="0.25">
      <c r="A277" s="245"/>
      <c r="B277" s="246"/>
      <c r="C277" s="247"/>
      <c r="D277" s="247"/>
      <c r="E277" s="248"/>
      <c r="F277" s="249"/>
      <c r="J277" s="250"/>
      <c r="K277" s="251"/>
      <c r="L277" s="252"/>
      <c r="M277" s="251"/>
      <c r="N277" s="251"/>
    </row>
    <row r="278" spans="1:14" s="10" customFormat="1" ht="15" customHeight="1" x14ac:dyDescent="0.25">
      <c r="A278" s="245"/>
      <c r="B278" s="246"/>
      <c r="C278" s="247"/>
      <c r="D278" s="247"/>
      <c r="E278" s="248"/>
      <c r="F278" s="249"/>
      <c r="J278" s="250"/>
      <c r="K278" s="251"/>
      <c r="L278" s="252"/>
      <c r="M278" s="251"/>
      <c r="N278" s="251"/>
    </row>
    <row r="279" spans="1:14" s="10" customFormat="1" ht="15" customHeight="1" x14ac:dyDescent="0.25">
      <c r="A279" s="245"/>
      <c r="B279" s="246"/>
      <c r="C279" s="247"/>
      <c r="D279" s="247"/>
      <c r="E279" s="248"/>
      <c r="F279" s="249"/>
      <c r="J279" s="250"/>
      <c r="K279" s="251"/>
      <c r="L279" s="252"/>
      <c r="M279" s="251"/>
      <c r="N279" s="251"/>
    </row>
    <row r="280" spans="1:14" s="10" customFormat="1" ht="15" customHeight="1" x14ac:dyDescent="0.25">
      <c r="A280" s="245"/>
      <c r="B280" s="246"/>
      <c r="C280" s="247"/>
      <c r="D280" s="247"/>
      <c r="E280" s="248"/>
      <c r="F280" s="249"/>
      <c r="J280" s="250"/>
      <c r="K280" s="251"/>
      <c r="L280" s="252"/>
      <c r="M280" s="251"/>
      <c r="N280" s="251"/>
    </row>
    <row r="281" spans="1:14" s="10" customFormat="1" ht="15" customHeight="1" x14ac:dyDescent="0.25">
      <c r="A281" s="245"/>
      <c r="B281" s="246"/>
      <c r="C281" s="247"/>
      <c r="D281" s="247"/>
      <c r="E281" s="248"/>
      <c r="F281" s="249"/>
      <c r="J281" s="250"/>
      <c r="K281" s="251"/>
      <c r="L281" s="252"/>
      <c r="M281" s="251"/>
      <c r="N281" s="251"/>
    </row>
    <row r="282" spans="1:14" s="10" customFormat="1" ht="15" customHeight="1" x14ac:dyDescent="0.25">
      <c r="A282" s="245"/>
      <c r="B282" s="246"/>
      <c r="C282" s="247"/>
      <c r="D282" s="247"/>
      <c r="E282" s="248"/>
      <c r="F282" s="249"/>
      <c r="J282" s="250"/>
      <c r="K282" s="251"/>
      <c r="L282" s="252"/>
      <c r="M282" s="251"/>
      <c r="N282" s="251"/>
    </row>
    <row r="283" spans="1:14" s="10" customFormat="1" ht="15" customHeight="1" x14ac:dyDescent="0.25">
      <c r="A283" s="245"/>
      <c r="B283" s="246"/>
      <c r="C283" s="247"/>
      <c r="D283" s="247"/>
      <c r="E283" s="248"/>
      <c r="F283" s="249"/>
      <c r="J283" s="250"/>
      <c r="K283" s="251"/>
      <c r="L283" s="252"/>
      <c r="M283" s="251"/>
      <c r="N283" s="251"/>
    </row>
    <row r="284" spans="1:14" s="10" customFormat="1" ht="15" customHeight="1" x14ac:dyDescent="0.25">
      <c r="A284" s="245"/>
      <c r="B284" s="246"/>
      <c r="C284" s="247"/>
      <c r="D284" s="247"/>
      <c r="E284" s="248"/>
      <c r="F284" s="249"/>
      <c r="J284" s="250"/>
      <c r="K284" s="251"/>
      <c r="L284" s="252"/>
      <c r="M284" s="251"/>
      <c r="N284" s="251"/>
    </row>
    <row r="285" spans="1:14" s="10" customFormat="1" ht="15" customHeight="1" x14ac:dyDescent="0.25">
      <c r="A285" s="245"/>
      <c r="B285" s="246"/>
      <c r="C285" s="247"/>
      <c r="D285" s="247"/>
      <c r="E285" s="248"/>
      <c r="F285" s="249"/>
      <c r="J285" s="250"/>
      <c r="K285" s="251"/>
      <c r="L285" s="252"/>
      <c r="M285" s="251"/>
      <c r="N285" s="251"/>
    </row>
    <row r="286" spans="1:14" s="10" customFormat="1" ht="15" customHeight="1" x14ac:dyDescent="0.25">
      <c r="A286" s="245"/>
      <c r="B286" s="246"/>
      <c r="C286" s="247"/>
      <c r="D286" s="247"/>
      <c r="E286" s="248"/>
      <c r="F286" s="249"/>
      <c r="J286" s="250"/>
      <c r="K286" s="251"/>
      <c r="L286" s="252"/>
      <c r="M286" s="251"/>
      <c r="N286" s="251"/>
    </row>
    <row r="287" spans="1:14" s="10" customFormat="1" ht="15" customHeight="1" x14ac:dyDescent="0.25">
      <c r="A287" s="245"/>
      <c r="B287" s="246"/>
      <c r="C287" s="247"/>
      <c r="D287" s="247"/>
      <c r="E287" s="248"/>
      <c r="F287" s="249"/>
      <c r="J287" s="250"/>
      <c r="K287" s="251"/>
      <c r="L287" s="252"/>
      <c r="M287" s="251"/>
      <c r="N287" s="251"/>
    </row>
    <row r="288" spans="1:14" s="10" customFormat="1" ht="15" customHeight="1" x14ac:dyDescent="0.25">
      <c r="A288" s="245"/>
      <c r="B288" s="246"/>
      <c r="C288" s="247"/>
      <c r="D288" s="247"/>
      <c r="E288" s="248"/>
      <c r="F288" s="249"/>
      <c r="J288" s="250"/>
      <c r="K288" s="251"/>
      <c r="L288" s="252"/>
      <c r="M288" s="251"/>
      <c r="N288" s="251"/>
    </row>
    <row r="289" spans="1:14" s="10" customFormat="1" ht="15" customHeight="1" x14ac:dyDescent="0.25">
      <c r="A289" s="245"/>
      <c r="B289" s="246"/>
      <c r="C289" s="247"/>
      <c r="D289" s="247"/>
      <c r="E289" s="248"/>
      <c r="F289" s="249"/>
      <c r="J289" s="250"/>
      <c r="K289" s="251"/>
      <c r="L289" s="252"/>
      <c r="M289" s="251"/>
      <c r="N289" s="251"/>
    </row>
    <row r="290" spans="1:14" s="10" customFormat="1" ht="15" customHeight="1" x14ac:dyDescent="0.25">
      <c r="A290" s="245"/>
      <c r="B290" s="246"/>
      <c r="C290" s="247"/>
      <c r="D290" s="247"/>
      <c r="E290" s="248"/>
      <c r="F290" s="249"/>
      <c r="J290" s="250"/>
      <c r="K290" s="251"/>
      <c r="L290" s="252"/>
      <c r="M290" s="251"/>
      <c r="N290" s="251"/>
    </row>
    <row r="291" spans="1:14" s="10" customFormat="1" ht="15" customHeight="1" x14ac:dyDescent="0.25">
      <c r="A291" s="245"/>
      <c r="B291" s="246"/>
      <c r="C291" s="247"/>
      <c r="D291" s="247"/>
      <c r="E291" s="248"/>
      <c r="F291" s="249"/>
      <c r="J291" s="250"/>
      <c r="K291" s="251"/>
      <c r="L291" s="252"/>
      <c r="M291" s="251"/>
      <c r="N291" s="251"/>
    </row>
    <row r="292" spans="1:14" s="10" customFormat="1" ht="15" customHeight="1" x14ac:dyDescent="0.25">
      <c r="A292" s="245"/>
      <c r="B292" s="246"/>
      <c r="C292" s="247"/>
      <c r="D292" s="247"/>
      <c r="E292" s="248"/>
      <c r="F292" s="249"/>
      <c r="J292" s="250"/>
      <c r="K292" s="251"/>
      <c r="L292" s="252"/>
      <c r="M292" s="251"/>
      <c r="N292" s="251"/>
    </row>
    <row r="293" spans="1:14" s="10" customFormat="1" ht="15" customHeight="1" x14ac:dyDescent="0.25">
      <c r="A293" s="245"/>
      <c r="B293" s="246"/>
      <c r="C293" s="247"/>
      <c r="D293" s="247"/>
      <c r="E293" s="248"/>
      <c r="F293" s="249"/>
      <c r="J293" s="250"/>
      <c r="K293" s="251"/>
      <c r="L293" s="252"/>
      <c r="M293" s="251"/>
      <c r="N293" s="251"/>
    </row>
    <row r="294" spans="1:14" s="10" customFormat="1" ht="15" customHeight="1" x14ac:dyDescent="0.25">
      <c r="A294" s="245"/>
      <c r="B294" s="246"/>
      <c r="C294" s="247"/>
      <c r="D294" s="247"/>
      <c r="E294" s="248"/>
      <c r="F294" s="249"/>
      <c r="J294" s="250"/>
      <c r="K294" s="251"/>
      <c r="L294" s="252"/>
      <c r="M294" s="251"/>
      <c r="N294" s="251"/>
    </row>
    <row r="295" spans="1:14" s="10" customFormat="1" ht="15" customHeight="1" x14ac:dyDescent="0.25">
      <c r="A295" s="245"/>
      <c r="B295" s="246"/>
      <c r="C295" s="247"/>
      <c r="D295" s="247"/>
      <c r="E295" s="248"/>
      <c r="F295" s="249"/>
      <c r="J295" s="250"/>
      <c r="K295" s="251"/>
      <c r="L295" s="252"/>
      <c r="M295" s="251"/>
      <c r="N295" s="251"/>
    </row>
    <row r="296" spans="1:14" s="10" customFormat="1" ht="15" customHeight="1" x14ac:dyDescent="0.25">
      <c r="A296" s="245"/>
      <c r="B296" s="246"/>
      <c r="C296" s="247"/>
      <c r="D296" s="247"/>
      <c r="E296" s="248"/>
      <c r="F296" s="249"/>
      <c r="J296" s="250"/>
      <c r="K296" s="251"/>
      <c r="L296" s="252"/>
      <c r="M296" s="251"/>
      <c r="N296" s="251"/>
    </row>
    <row r="297" spans="1:14" s="10" customFormat="1" ht="15" customHeight="1" x14ac:dyDescent="0.25">
      <c r="A297" s="245"/>
      <c r="B297" s="246"/>
      <c r="C297" s="247"/>
      <c r="D297" s="247"/>
      <c r="E297" s="248"/>
      <c r="F297" s="249"/>
      <c r="J297" s="250"/>
      <c r="K297" s="251"/>
      <c r="L297" s="252"/>
      <c r="M297" s="251"/>
      <c r="N297" s="251"/>
    </row>
    <row r="298" spans="1:14" s="10" customFormat="1" ht="15" customHeight="1" x14ac:dyDescent="0.25">
      <c r="A298" s="245"/>
      <c r="B298" s="246"/>
      <c r="C298" s="247"/>
      <c r="D298" s="247"/>
      <c r="E298" s="248"/>
      <c r="F298" s="249"/>
      <c r="J298" s="250"/>
      <c r="K298" s="251"/>
      <c r="L298" s="252"/>
      <c r="M298" s="251"/>
      <c r="N298" s="251"/>
    </row>
    <row r="299" spans="1:14" s="10" customFormat="1" ht="15" customHeight="1" x14ac:dyDescent="0.25">
      <c r="A299" s="245"/>
      <c r="B299" s="246"/>
      <c r="C299" s="247"/>
      <c r="D299" s="247"/>
      <c r="E299" s="248"/>
      <c r="F299" s="249"/>
      <c r="J299" s="250"/>
      <c r="K299" s="251"/>
      <c r="L299" s="252"/>
      <c r="M299" s="251"/>
      <c r="N299" s="251"/>
    </row>
    <row r="300" spans="1:14" s="10" customFormat="1" ht="15" customHeight="1" x14ac:dyDescent="0.25">
      <c r="A300" s="245"/>
      <c r="B300" s="246"/>
      <c r="C300" s="247"/>
      <c r="D300" s="247"/>
      <c r="E300" s="248"/>
      <c r="F300" s="249"/>
      <c r="J300" s="250"/>
      <c r="K300" s="251"/>
      <c r="L300" s="252"/>
      <c r="M300" s="251"/>
      <c r="N300" s="251"/>
    </row>
    <row r="301" spans="1:14" s="10" customFormat="1" ht="15" customHeight="1" x14ac:dyDescent="0.25">
      <c r="A301" s="245"/>
      <c r="B301" s="246"/>
      <c r="C301" s="247"/>
      <c r="D301" s="247"/>
      <c r="E301" s="248"/>
      <c r="F301" s="249"/>
      <c r="J301" s="250"/>
      <c r="K301" s="251"/>
      <c r="L301" s="252"/>
      <c r="M301" s="251"/>
      <c r="N301" s="251"/>
    </row>
    <row r="302" spans="1:14" s="10" customFormat="1" ht="15" customHeight="1" x14ac:dyDescent="0.25">
      <c r="A302" s="245"/>
      <c r="B302" s="246"/>
      <c r="C302" s="247"/>
      <c r="D302" s="247"/>
      <c r="E302" s="248"/>
      <c r="F302" s="249"/>
      <c r="J302" s="250"/>
      <c r="K302" s="251"/>
      <c r="L302" s="252"/>
      <c r="M302" s="251"/>
      <c r="N302" s="251"/>
    </row>
    <row r="303" spans="1:14" s="10" customFormat="1" ht="15" customHeight="1" x14ac:dyDescent="0.25">
      <c r="A303" s="245"/>
      <c r="B303" s="246"/>
      <c r="C303" s="247"/>
      <c r="D303" s="247"/>
      <c r="E303" s="248"/>
      <c r="F303" s="249"/>
      <c r="J303" s="250"/>
      <c r="K303" s="251"/>
      <c r="L303" s="252"/>
      <c r="M303" s="251"/>
      <c r="N303" s="251"/>
    </row>
    <row r="304" spans="1:14" s="10" customFormat="1" ht="15" customHeight="1" x14ac:dyDescent="0.25">
      <c r="A304" s="245"/>
      <c r="B304" s="246"/>
      <c r="C304" s="247"/>
      <c r="D304" s="247"/>
      <c r="E304" s="248"/>
      <c r="F304" s="249"/>
      <c r="J304" s="250"/>
      <c r="K304" s="251"/>
      <c r="L304" s="252"/>
      <c r="M304" s="251"/>
      <c r="N304" s="251"/>
    </row>
    <row r="305" spans="1:14" s="10" customFormat="1" ht="15" customHeight="1" x14ac:dyDescent="0.25">
      <c r="A305" s="245"/>
      <c r="B305" s="246"/>
      <c r="C305" s="247"/>
      <c r="D305" s="247"/>
      <c r="E305" s="248"/>
      <c r="F305" s="249"/>
      <c r="J305" s="250"/>
      <c r="K305" s="251"/>
      <c r="L305" s="252"/>
      <c r="M305" s="251"/>
      <c r="N305" s="251"/>
    </row>
    <row r="306" spans="1:14" s="10" customFormat="1" ht="15" customHeight="1" x14ac:dyDescent="0.25">
      <c r="A306" s="245"/>
      <c r="B306" s="246"/>
      <c r="C306" s="247"/>
      <c r="D306" s="247"/>
      <c r="E306" s="248"/>
      <c r="F306" s="249"/>
      <c r="J306" s="250"/>
      <c r="K306" s="251"/>
      <c r="L306" s="252"/>
      <c r="M306" s="251"/>
      <c r="N306" s="251"/>
    </row>
    <row r="307" spans="1:14" s="10" customFormat="1" ht="15" customHeight="1" x14ac:dyDescent="0.25">
      <c r="A307" s="245"/>
      <c r="B307" s="246"/>
      <c r="C307" s="247"/>
      <c r="D307" s="247"/>
      <c r="E307" s="248"/>
      <c r="F307" s="249"/>
      <c r="J307" s="250"/>
      <c r="K307" s="251"/>
      <c r="L307" s="252"/>
      <c r="M307" s="251"/>
      <c r="N307" s="251"/>
    </row>
    <row r="308" spans="1:14" s="10" customFormat="1" ht="15" customHeight="1" x14ac:dyDescent="0.25">
      <c r="A308" s="245"/>
      <c r="B308" s="246"/>
      <c r="C308" s="247"/>
      <c r="D308" s="247"/>
      <c r="E308" s="248"/>
      <c r="F308" s="249"/>
      <c r="J308" s="250"/>
      <c r="K308" s="251"/>
      <c r="L308" s="252"/>
      <c r="M308" s="251"/>
      <c r="N308" s="251"/>
    </row>
    <row r="309" spans="1:14" s="10" customFormat="1" ht="15" customHeight="1" x14ac:dyDescent="0.25">
      <c r="A309" s="245"/>
      <c r="B309" s="246"/>
      <c r="C309" s="247"/>
      <c r="D309" s="247"/>
      <c r="E309" s="248"/>
      <c r="F309" s="249"/>
      <c r="J309" s="250"/>
      <c r="K309" s="251"/>
      <c r="L309" s="252"/>
      <c r="M309" s="251"/>
      <c r="N309" s="251"/>
    </row>
    <row r="310" spans="1:14" s="10" customFormat="1" ht="15" customHeight="1" x14ac:dyDescent="0.25">
      <c r="A310" s="245"/>
      <c r="B310" s="246"/>
      <c r="C310" s="247"/>
      <c r="D310" s="247"/>
      <c r="E310" s="248"/>
      <c r="F310" s="249"/>
      <c r="J310" s="250"/>
      <c r="K310" s="251"/>
      <c r="L310" s="252"/>
      <c r="M310" s="251"/>
      <c r="N310" s="251"/>
    </row>
    <row r="311" spans="1:14" s="10" customFormat="1" ht="15" customHeight="1" x14ac:dyDescent="0.25">
      <c r="A311" s="245"/>
      <c r="B311" s="246"/>
      <c r="C311" s="247"/>
      <c r="D311" s="247"/>
      <c r="E311" s="248"/>
      <c r="F311" s="249"/>
      <c r="J311" s="250"/>
      <c r="K311" s="251"/>
      <c r="L311" s="252"/>
      <c r="M311" s="251"/>
      <c r="N311" s="251"/>
    </row>
    <row r="312" spans="1:14" s="10" customFormat="1" ht="15" customHeight="1" x14ac:dyDescent="0.25">
      <c r="A312" s="245"/>
      <c r="B312" s="246"/>
      <c r="C312" s="247"/>
      <c r="D312" s="247"/>
      <c r="E312" s="248"/>
      <c r="F312" s="249"/>
      <c r="J312" s="250"/>
      <c r="K312" s="251"/>
      <c r="L312" s="252"/>
      <c r="M312" s="251"/>
      <c r="N312" s="251"/>
    </row>
    <row r="313" spans="1:14" s="10" customFormat="1" ht="15" customHeight="1" x14ac:dyDescent="0.25">
      <c r="A313" s="245"/>
      <c r="B313" s="246"/>
      <c r="C313" s="247"/>
      <c r="D313" s="247"/>
      <c r="E313" s="248"/>
      <c r="F313" s="249"/>
      <c r="J313" s="250"/>
      <c r="K313" s="251"/>
      <c r="L313" s="252"/>
      <c r="M313" s="251"/>
      <c r="N313" s="251"/>
    </row>
    <row r="314" spans="1:14" s="10" customFormat="1" ht="15" customHeight="1" x14ac:dyDescent="0.25">
      <c r="A314" s="245"/>
      <c r="B314" s="246"/>
      <c r="C314" s="247"/>
      <c r="D314" s="247"/>
      <c r="E314" s="248"/>
      <c r="F314" s="249"/>
      <c r="J314" s="250"/>
      <c r="K314" s="251"/>
      <c r="L314" s="252"/>
      <c r="M314" s="251"/>
      <c r="N314" s="251"/>
    </row>
    <row r="315" spans="1:14" s="10" customFormat="1" ht="15" customHeight="1" x14ac:dyDescent="0.25">
      <c r="A315" s="245"/>
      <c r="B315" s="246"/>
      <c r="C315" s="247"/>
      <c r="D315" s="247"/>
      <c r="E315" s="248"/>
      <c r="F315" s="249"/>
      <c r="J315" s="250"/>
      <c r="K315" s="251"/>
      <c r="L315" s="252"/>
      <c r="M315" s="251"/>
      <c r="N315" s="251"/>
    </row>
    <row r="316" spans="1:14" s="10" customFormat="1" ht="15" customHeight="1" x14ac:dyDescent="0.25">
      <c r="A316" s="245"/>
      <c r="B316" s="246"/>
      <c r="C316" s="247"/>
      <c r="D316" s="247"/>
      <c r="E316" s="248"/>
      <c r="F316" s="249"/>
      <c r="J316" s="250"/>
      <c r="K316" s="251"/>
      <c r="L316" s="252"/>
      <c r="M316" s="251"/>
      <c r="N316" s="251"/>
    </row>
    <row r="317" spans="1:14" s="10" customFormat="1" ht="15" customHeight="1" x14ac:dyDescent="0.25">
      <c r="A317" s="245"/>
      <c r="B317" s="246"/>
      <c r="C317" s="247"/>
      <c r="D317" s="247"/>
      <c r="E317" s="248"/>
      <c r="F317" s="249"/>
      <c r="J317" s="250"/>
      <c r="K317" s="251"/>
      <c r="L317" s="252"/>
      <c r="M317" s="251"/>
      <c r="N317" s="251"/>
    </row>
    <row r="318" spans="1:14" s="10" customFormat="1" ht="15" customHeight="1" x14ac:dyDescent="0.25">
      <c r="A318" s="245"/>
      <c r="B318" s="246"/>
      <c r="C318" s="247"/>
      <c r="D318" s="247"/>
      <c r="E318" s="248"/>
      <c r="F318" s="249"/>
      <c r="J318" s="250"/>
      <c r="K318" s="251"/>
      <c r="L318" s="252"/>
      <c r="M318" s="251"/>
      <c r="N318" s="251"/>
    </row>
    <row r="319" spans="1:14" s="10" customFormat="1" ht="15" customHeight="1" x14ac:dyDescent="0.25">
      <c r="A319" s="245"/>
      <c r="B319" s="246"/>
      <c r="C319" s="247"/>
      <c r="D319" s="247"/>
      <c r="E319" s="248"/>
      <c r="F319" s="249"/>
      <c r="J319" s="250"/>
      <c r="K319" s="251"/>
      <c r="L319" s="252"/>
      <c r="M319" s="251"/>
      <c r="N319" s="251"/>
    </row>
    <row r="320" spans="1:14" s="10" customFormat="1" ht="15" customHeight="1" x14ac:dyDescent="0.25">
      <c r="A320" s="245"/>
      <c r="B320" s="246"/>
      <c r="C320" s="247"/>
      <c r="D320" s="247"/>
      <c r="E320" s="248"/>
      <c r="F320" s="249"/>
      <c r="J320" s="250"/>
      <c r="K320" s="251"/>
      <c r="L320" s="252"/>
      <c r="M320" s="251"/>
      <c r="N320" s="251"/>
    </row>
    <row r="321" spans="1:14" s="10" customFormat="1" ht="15" customHeight="1" x14ac:dyDescent="0.25">
      <c r="A321" s="245"/>
      <c r="B321" s="246"/>
      <c r="C321" s="247"/>
      <c r="D321" s="247"/>
      <c r="E321" s="248"/>
      <c r="F321" s="249"/>
      <c r="J321" s="250"/>
      <c r="K321" s="251"/>
      <c r="L321" s="252"/>
      <c r="M321" s="251"/>
      <c r="N321" s="251"/>
    </row>
    <row r="322" spans="1:14" s="10" customFormat="1" ht="15" customHeight="1" x14ac:dyDescent="0.25">
      <c r="A322" s="245"/>
      <c r="B322" s="246"/>
      <c r="C322" s="247"/>
      <c r="D322" s="247"/>
      <c r="E322" s="248"/>
      <c r="F322" s="249"/>
      <c r="J322" s="250"/>
      <c r="K322" s="251"/>
      <c r="L322" s="252"/>
      <c r="M322" s="251"/>
      <c r="N322" s="251"/>
    </row>
    <row r="323" spans="1:14" s="10" customFormat="1" ht="15" customHeight="1" x14ac:dyDescent="0.25">
      <c r="A323" s="245"/>
      <c r="B323" s="246"/>
      <c r="C323" s="247"/>
      <c r="D323" s="247"/>
      <c r="E323" s="248"/>
      <c r="F323" s="249"/>
      <c r="J323" s="250"/>
      <c r="K323" s="251"/>
      <c r="L323" s="252"/>
      <c r="M323" s="251"/>
      <c r="N323" s="251"/>
    </row>
    <row r="324" spans="1:14" s="10" customFormat="1" ht="15" customHeight="1" x14ac:dyDescent="0.25">
      <c r="A324" s="245"/>
      <c r="B324" s="246"/>
      <c r="C324" s="247"/>
      <c r="D324" s="247"/>
      <c r="E324" s="248"/>
      <c r="F324" s="249"/>
      <c r="J324" s="250"/>
      <c r="K324" s="251"/>
      <c r="L324" s="252"/>
      <c r="M324" s="251"/>
      <c r="N324" s="251"/>
    </row>
    <row r="325" spans="1:14" s="10" customFormat="1" ht="15" customHeight="1" x14ac:dyDescent="0.25">
      <c r="A325" s="245"/>
      <c r="B325" s="246"/>
      <c r="C325" s="247"/>
      <c r="D325" s="247"/>
      <c r="E325" s="248"/>
      <c r="F325" s="249"/>
      <c r="J325" s="250"/>
      <c r="K325" s="251"/>
      <c r="L325" s="252"/>
      <c r="M325" s="251"/>
      <c r="N325" s="251"/>
    </row>
    <row r="326" spans="1:14" s="10" customFormat="1" ht="15" customHeight="1" x14ac:dyDescent="0.25">
      <c r="A326" s="245"/>
      <c r="B326" s="246"/>
      <c r="C326" s="247"/>
      <c r="D326" s="247"/>
      <c r="E326" s="248"/>
      <c r="F326" s="249"/>
      <c r="J326" s="250"/>
      <c r="K326" s="251"/>
      <c r="L326" s="252"/>
      <c r="M326" s="251"/>
      <c r="N326" s="251"/>
    </row>
    <row r="327" spans="1:14" s="10" customFormat="1" ht="15" customHeight="1" x14ac:dyDescent="0.25">
      <c r="A327" s="245"/>
      <c r="B327" s="246"/>
      <c r="C327" s="247"/>
      <c r="D327" s="247"/>
      <c r="E327" s="248"/>
      <c r="F327" s="249"/>
      <c r="J327" s="250"/>
      <c r="K327" s="251"/>
      <c r="L327" s="252"/>
      <c r="M327" s="251"/>
      <c r="N327" s="251"/>
    </row>
    <row r="328" spans="1:14" s="10" customFormat="1" ht="15" customHeight="1" x14ac:dyDescent="0.25">
      <c r="A328" s="245"/>
      <c r="B328" s="246"/>
      <c r="C328" s="247"/>
      <c r="D328" s="247"/>
      <c r="E328" s="248"/>
      <c r="F328" s="249"/>
      <c r="J328" s="250"/>
      <c r="K328" s="251"/>
      <c r="L328" s="252"/>
      <c r="M328" s="251"/>
      <c r="N328" s="251"/>
    </row>
    <row r="329" spans="1:14" s="10" customFormat="1" ht="15" customHeight="1" x14ac:dyDescent="0.25">
      <c r="A329" s="245"/>
      <c r="B329" s="246"/>
      <c r="C329" s="247"/>
      <c r="D329" s="247"/>
      <c r="E329" s="248"/>
      <c r="F329" s="249"/>
      <c r="J329" s="250"/>
      <c r="K329" s="251"/>
      <c r="L329" s="252"/>
      <c r="M329" s="251"/>
      <c r="N329" s="251"/>
    </row>
    <row r="330" spans="1:14" s="10" customFormat="1" ht="15" customHeight="1" x14ac:dyDescent="0.25">
      <c r="A330" s="245"/>
      <c r="B330" s="246"/>
      <c r="C330" s="247"/>
      <c r="D330" s="247"/>
      <c r="E330" s="248"/>
      <c r="F330" s="249"/>
      <c r="J330" s="250"/>
      <c r="K330" s="251"/>
      <c r="L330" s="252"/>
      <c r="M330" s="251"/>
      <c r="N330" s="251"/>
    </row>
    <row r="331" spans="1:14" s="10" customFormat="1" ht="15" customHeight="1" x14ac:dyDescent="0.25">
      <c r="A331" s="245"/>
      <c r="B331" s="246"/>
      <c r="C331" s="247"/>
      <c r="D331" s="247"/>
      <c r="E331" s="248"/>
      <c r="F331" s="249"/>
      <c r="J331" s="250"/>
      <c r="K331" s="251"/>
      <c r="L331" s="252"/>
      <c r="M331" s="251"/>
      <c r="N331" s="251"/>
    </row>
    <row r="332" spans="1:14" s="10" customFormat="1" ht="15" customHeight="1" x14ac:dyDescent="0.25">
      <c r="A332" s="245"/>
      <c r="B332" s="246"/>
      <c r="C332" s="247"/>
      <c r="D332" s="247"/>
      <c r="E332" s="248"/>
      <c r="F332" s="249"/>
      <c r="J332" s="250"/>
      <c r="K332" s="251"/>
      <c r="L332" s="252"/>
      <c r="M332" s="251"/>
      <c r="N332" s="251"/>
    </row>
    <row r="333" spans="1:14" s="10" customFormat="1" ht="15" customHeight="1" x14ac:dyDescent="0.25">
      <c r="A333" s="245"/>
      <c r="B333" s="246"/>
      <c r="C333" s="247"/>
      <c r="D333" s="247"/>
      <c r="E333" s="248"/>
      <c r="F333" s="249"/>
      <c r="J333" s="250"/>
      <c r="K333" s="251"/>
      <c r="L333" s="252"/>
      <c r="M333" s="251"/>
      <c r="N333" s="251"/>
    </row>
    <row r="334" spans="1:14" s="10" customFormat="1" ht="15" customHeight="1" x14ac:dyDescent="0.25">
      <c r="A334" s="245"/>
      <c r="B334" s="246"/>
      <c r="C334" s="247"/>
      <c r="D334" s="247"/>
      <c r="E334" s="248"/>
      <c r="F334" s="249"/>
      <c r="J334" s="250"/>
      <c r="K334" s="251"/>
      <c r="L334" s="252"/>
      <c r="M334" s="251"/>
      <c r="N334" s="251"/>
    </row>
    <row r="335" spans="1:14" s="10" customFormat="1" ht="15" customHeight="1" x14ac:dyDescent="0.25">
      <c r="A335" s="245"/>
      <c r="B335" s="246"/>
      <c r="C335" s="247"/>
      <c r="D335" s="247"/>
      <c r="E335" s="248"/>
      <c r="F335" s="249"/>
      <c r="J335" s="250"/>
      <c r="K335" s="251"/>
      <c r="L335" s="252"/>
      <c r="M335" s="251"/>
      <c r="N335" s="251"/>
    </row>
    <row r="336" spans="1:14" s="10" customFormat="1" ht="15" customHeight="1" x14ac:dyDescent="0.25">
      <c r="A336" s="245"/>
      <c r="B336" s="246"/>
      <c r="C336" s="247"/>
      <c r="D336" s="247"/>
      <c r="E336" s="248"/>
      <c r="F336" s="249"/>
      <c r="J336" s="250"/>
      <c r="K336" s="251"/>
      <c r="L336" s="252"/>
      <c r="M336" s="251"/>
      <c r="N336" s="251"/>
    </row>
    <row r="337" spans="1:14" s="10" customFormat="1" ht="15" customHeight="1" x14ac:dyDescent="0.25">
      <c r="A337" s="245"/>
      <c r="B337" s="246"/>
      <c r="C337" s="247"/>
      <c r="D337" s="247"/>
      <c r="E337" s="248"/>
      <c r="F337" s="249"/>
      <c r="J337" s="250"/>
      <c r="K337" s="251"/>
      <c r="L337" s="252"/>
      <c r="M337" s="251"/>
      <c r="N337" s="251"/>
    </row>
    <row r="338" spans="1:14" s="10" customFormat="1" ht="15" customHeight="1" x14ac:dyDescent="0.25">
      <c r="A338" s="245"/>
      <c r="B338" s="246"/>
      <c r="C338" s="247"/>
      <c r="D338" s="247"/>
      <c r="E338" s="248"/>
      <c r="F338" s="249"/>
      <c r="J338" s="250"/>
      <c r="K338" s="251"/>
      <c r="L338" s="252"/>
      <c r="M338" s="251"/>
      <c r="N338" s="251"/>
    </row>
    <row r="339" spans="1:14" s="10" customFormat="1" ht="15" customHeight="1" x14ac:dyDescent="0.25">
      <c r="A339" s="245"/>
      <c r="B339" s="246"/>
      <c r="C339" s="247"/>
      <c r="D339" s="247"/>
      <c r="E339" s="248"/>
      <c r="F339" s="249"/>
      <c r="J339" s="250"/>
      <c r="K339" s="251"/>
      <c r="L339" s="252"/>
      <c r="M339" s="251"/>
      <c r="N339" s="251"/>
    </row>
    <row r="340" spans="1:14" s="10" customFormat="1" ht="15" customHeight="1" x14ac:dyDescent="0.25">
      <c r="A340" s="245"/>
      <c r="B340" s="246"/>
      <c r="C340" s="247"/>
      <c r="D340" s="247"/>
      <c r="E340" s="248"/>
      <c r="F340" s="249"/>
      <c r="J340" s="250"/>
      <c r="K340" s="251"/>
      <c r="L340" s="252"/>
      <c r="M340" s="251"/>
      <c r="N340" s="251"/>
    </row>
    <row r="341" spans="1:14" s="10" customFormat="1" ht="15" customHeight="1" x14ac:dyDescent="0.25">
      <c r="A341" s="245"/>
      <c r="B341" s="246"/>
      <c r="C341" s="247"/>
      <c r="D341" s="247"/>
      <c r="E341" s="248"/>
      <c r="F341" s="249"/>
      <c r="J341" s="250"/>
      <c r="K341" s="251"/>
      <c r="L341" s="252"/>
      <c r="M341" s="251"/>
      <c r="N341" s="251"/>
    </row>
    <row r="342" spans="1:14" s="10" customFormat="1" ht="15" customHeight="1" x14ac:dyDescent="0.25">
      <c r="A342" s="245"/>
      <c r="B342" s="246"/>
      <c r="C342" s="247"/>
      <c r="D342" s="247"/>
      <c r="E342" s="248"/>
      <c r="F342" s="249"/>
      <c r="J342" s="250"/>
      <c r="K342" s="251"/>
      <c r="L342" s="252"/>
      <c r="M342" s="251"/>
      <c r="N342" s="251"/>
    </row>
    <row r="343" spans="1:14" s="10" customFormat="1" ht="15" customHeight="1" x14ac:dyDescent="0.25">
      <c r="A343" s="245"/>
      <c r="B343" s="246"/>
      <c r="C343" s="247"/>
      <c r="D343" s="247"/>
      <c r="E343" s="248"/>
      <c r="F343" s="249"/>
      <c r="J343" s="250"/>
      <c r="K343" s="251"/>
      <c r="L343" s="252"/>
      <c r="M343" s="251"/>
      <c r="N343" s="251"/>
    </row>
    <row r="344" spans="1:14" s="10" customFormat="1" ht="15" customHeight="1" x14ac:dyDescent="0.25">
      <c r="A344" s="245"/>
      <c r="B344" s="246"/>
      <c r="C344" s="247"/>
      <c r="D344" s="247"/>
      <c r="E344" s="248"/>
      <c r="F344" s="249"/>
      <c r="J344" s="250"/>
      <c r="K344" s="251"/>
      <c r="L344" s="252"/>
      <c r="M344" s="251"/>
      <c r="N344" s="251"/>
    </row>
    <row r="345" spans="1:14" s="10" customFormat="1" ht="15" customHeight="1" x14ac:dyDescent="0.25">
      <c r="A345" s="245"/>
      <c r="B345" s="246"/>
      <c r="C345" s="247"/>
      <c r="D345" s="247"/>
      <c r="E345" s="248"/>
      <c r="F345" s="249"/>
      <c r="J345" s="250"/>
      <c r="K345" s="251"/>
      <c r="L345" s="252"/>
      <c r="M345" s="251"/>
      <c r="N345" s="251"/>
    </row>
    <row r="346" spans="1:14" s="10" customFormat="1" ht="15" customHeight="1" x14ac:dyDescent="0.25">
      <c r="A346" s="245"/>
      <c r="B346" s="246"/>
      <c r="C346" s="247"/>
      <c r="D346" s="247"/>
      <c r="E346" s="248"/>
      <c r="F346" s="249"/>
      <c r="J346" s="250"/>
      <c r="K346" s="251"/>
      <c r="L346" s="252"/>
      <c r="M346" s="251"/>
      <c r="N346" s="251"/>
    </row>
    <row r="347" spans="1:14" s="10" customFormat="1" ht="15" customHeight="1" x14ac:dyDescent="0.25">
      <c r="A347" s="245"/>
      <c r="B347" s="246"/>
      <c r="C347" s="247"/>
      <c r="D347" s="247"/>
      <c r="E347" s="248"/>
      <c r="F347" s="249"/>
      <c r="J347" s="250"/>
      <c r="K347" s="251"/>
      <c r="L347" s="252"/>
      <c r="M347" s="251"/>
      <c r="N347" s="251"/>
    </row>
    <row r="348" spans="1:14" s="10" customFormat="1" ht="15" customHeight="1" x14ac:dyDescent="0.25">
      <c r="A348" s="245"/>
      <c r="B348" s="246"/>
      <c r="C348" s="247"/>
      <c r="D348" s="247"/>
      <c r="E348" s="248"/>
      <c r="F348" s="249"/>
      <c r="J348" s="250"/>
      <c r="K348" s="251"/>
      <c r="L348" s="252"/>
      <c r="M348" s="251"/>
      <c r="N348" s="251"/>
    </row>
    <row r="349" spans="1:14" s="10" customFormat="1" ht="15" customHeight="1" x14ac:dyDescent="0.25">
      <c r="A349" s="245"/>
      <c r="B349" s="246"/>
      <c r="C349" s="247"/>
      <c r="D349" s="247"/>
      <c r="E349" s="248"/>
      <c r="F349" s="249"/>
      <c r="J349" s="250"/>
      <c r="K349" s="251"/>
      <c r="L349" s="252"/>
      <c r="M349" s="251"/>
      <c r="N349" s="251"/>
    </row>
    <row r="350" spans="1:14" s="10" customFormat="1" ht="15" customHeight="1" x14ac:dyDescent="0.25">
      <c r="A350" s="245"/>
      <c r="B350" s="246"/>
      <c r="C350" s="247"/>
      <c r="D350" s="247"/>
      <c r="E350" s="248"/>
      <c r="F350" s="249"/>
      <c r="J350" s="250"/>
      <c r="K350" s="251"/>
      <c r="L350" s="252"/>
      <c r="M350" s="251"/>
      <c r="N350" s="251"/>
    </row>
    <row r="351" spans="1:14" s="10" customFormat="1" ht="15" customHeight="1" x14ac:dyDescent="0.25">
      <c r="A351" s="245"/>
      <c r="B351" s="246"/>
      <c r="C351" s="247"/>
      <c r="D351" s="247"/>
      <c r="E351" s="248"/>
      <c r="F351" s="249"/>
      <c r="J351" s="250"/>
      <c r="K351" s="251"/>
      <c r="L351" s="252"/>
      <c r="M351" s="251"/>
      <c r="N351" s="251"/>
    </row>
    <row r="352" spans="1:14" s="10" customFormat="1" ht="15" customHeight="1" x14ac:dyDescent="0.25">
      <c r="A352" s="245"/>
      <c r="B352" s="246"/>
      <c r="C352" s="247"/>
      <c r="D352" s="247"/>
      <c r="E352" s="248"/>
      <c r="F352" s="249"/>
      <c r="J352" s="250"/>
      <c r="K352" s="251"/>
      <c r="L352" s="252"/>
      <c r="M352" s="251"/>
      <c r="N352" s="251"/>
    </row>
    <row r="353" spans="1:14" s="10" customFormat="1" ht="15" customHeight="1" x14ac:dyDescent="0.25">
      <c r="A353" s="245"/>
      <c r="B353" s="246"/>
      <c r="C353" s="247"/>
      <c r="D353" s="247"/>
      <c r="E353" s="248"/>
      <c r="F353" s="249"/>
      <c r="J353" s="250"/>
      <c r="K353" s="251"/>
      <c r="L353" s="252"/>
      <c r="M353" s="251"/>
      <c r="N353" s="251"/>
    </row>
    <row r="354" spans="1:14" s="10" customFormat="1" ht="15" customHeight="1" x14ac:dyDescent="0.25">
      <c r="A354" s="245"/>
      <c r="B354" s="246"/>
      <c r="C354" s="247"/>
      <c r="D354" s="247"/>
      <c r="E354" s="248"/>
      <c r="F354" s="249"/>
      <c r="J354" s="250"/>
      <c r="K354" s="251"/>
      <c r="L354" s="252"/>
      <c r="M354" s="251"/>
      <c r="N354" s="251"/>
    </row>
    <row r="355" spans="1:14" s="10" customFormat="1" ht="15" customHeight="1" x14ac:dyDescent="0.25">
      <c r="A355" s="245"/>
      <c r="B355" s="246"/>
      <c r="C355" s="247"/>
      <c r="D355" s="247"/>
      <c r="E355" s="248"/>
      <c r="F355" s="249"/>
      <c r="J355" s="250"/>
      <c r="K355" s="251"/>
      <c r="L355" s="252"/>
      <c r="M355" s="251"/>
      <c r="N355" s="251"/>
    </row>
    <row r="356" spans="1:14" s="10" customFormat="1" ht="15" customHeight="1" x14ac:dyDescent="0.25">
      <c r="A356" s="245"/>
      <c r="B356" s="246"/>
      <c r="C356" s="247"/>
      <c r="D356" s="247"/>
      <c r="E356" s="248"/>
      <c r="F356" s="249"/>
      <c r="J356" s="250"/>
      <c r="K356" s="251"/>
      <c r="L356" s="252"/>
      <c r="M356" s="251"/>
      <c r="N356" s="251"/>
    </row>
    <row r="357" spans="1:14" s="10" customFormat="1" ht="15" customHeight="1" x14ac:dyDescent="0.25">
      <c r="A357" s="245"/>
      <c r="B357" s="246"/>
      <c r="C357" s="247"/>
      <c r="D357" s="247"/>
      <c r="E357" s="248"/>
      <c r="F357" s="249"/>
      <c r="J357" s="250"/>
      <c r="K357" s="251"/>
      <c r="L357" s="252"/>
      <c r="M357" s="251"/>
      <c r="N357" s="251"/>
    </row>
    <row r="358" spans="1:14" s="10" customFormat="1" ht="15" customHeight="1" x14ac:dyDescent="0.25">
      <c r="A358" s="245"/>
      <c r="B358" s="246"/>
      <c r="C358" s="247"/>
      <c r="D358" s="247"/>
      <c r="E358" s="248"/>
      <c r="F358" s="249"/>
      <c r="J358" s="250"/>
      <c r="K358" s="251"/>
      <c r="L358" s="252"/>
      <c r="M358" s="251"/>
      <c r="N358" s="251"/>
    </row>
    <row r="359" spans="1:14" s="10" customFormat="1" ht="15" customHeight="1" x14ac:dyDescent="0.25">
      <c r="A359" s="245"/>
      <c r="B359" s="246"/>
      <c r="C359" s="247"/>
      <c r="D359" s="247"/>
      <c r="E359" s="248"/>
      <c r="F359" s="249"/>
      <c r="J359" s="250"/>
      <c r="K359" s="251"/>
      <c r="L359" s="252"/>
      <c r="M359" s="251"/>
      <c r="N359" s="251"/>
    </row>
    <row r="360" spans="1:14" s="10" customFormat="1" ht="15" customHeight="1" x14ac:dyDescent="0.25">
      <c r="A360" s="245"/>
      <c r="B360" s="246"/>
      <c r="C360" s="247"/>
      <c r="D360" s="247"/>
      <c r="E360" s="248"/>
      <c r="F360" s="249"/>
      <c r="J360" s="250"/>
      <c r="K360" s="251"/>
      <c r="L360" s="252"/>
      <c r="M360" s="251"/>
      <c r="N360" s="251"/>
    </row>
    <row r="361" spans="1:14" ht="15" customHeight="1" x14ac:dyDescent="0.25">
      <c r="A361" s="235"/>
      <c r="B361" s="236"/>
      <c r="C361" s="237"/>
      <c r="D361" s="237"/>
      <c r="E361" s="238"/>
      <c r="F361" s="239"/>
      <c r="G361" s="240"/>
      <c r="H361" s="240"/>
      <c r="I361" s="240"/>
      <c r="J361" s="241"/>
      <c r="K361" s="242"/>
      <c r="L361" s="243"/>
      <c r="M361" s="244"/>
      <c r="N361" s="244"/>
    </row>
    <row r="362" spans="1:14" ht="15" customHeight="1" x14ac:dyDescent="0.25"/>
    <row r="363" spans="1:14" ht="15" customHeight="1" x14ac:dyDescent="0.25"/>
    <row r="364" spans="1:14" ht="15" customHeight="1" x14ac:dyDescent="0.25"/>
    <row r="365" spans="1:14" ht="15" customHeight="1" x14ac:dyDescent="0.25"/>
    <row r="366" spans="1:14" ht="15" customHeight="1" x14ac:dyDescent="0.25"/>
    <row r="367" spans="1:14" ht="15" customHeight="1" x14ac:dyDescent="0.25"/>
    <row r="368" spans="1:14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1015" spans="7:7" x14ac:dyDescent="0.25">
      <c r="G1015" s="13"/>
    </row>
    <row r="1019" spans="7:7" x14ac:dyDescent="0.25">
      <c r="G1019" s="13"/>
    </row>
  </sheetData>
  <autoFilter ref="A8:X172"/>
  <mergeCells count="262">
    <mergeCell ref="S6:S7"/>
    <mergeCell ref="T6:T7"/>
    <mergeCell ref="U6:U7"/>
    <mergeCell ref="V6:V7"/>
    <mergeCell ref="W6:W7"/>
    <mergeCell ref="X6:X7"/>
    <mergeCell ref="M6:M7"/>
    <mergeCell ref="N6:N7"/>
    <mergeCell ref="O6:O7"/>
    <mergeCell ref="P6:P7"/>
    <mergeCell ref="Q6:Q7"/>
    <mergeCell ref="R6:R7"/>
    <mergeCell ref="H15:H16"/>
    <mergeCell ref="I15:I16"/>
    <mergeCell ref="A17:A18"/>
    <mergeCell ref="C17:C18"/>
    <mergeCell ref="D17:D18"/>
    <mergeCell ref="E17:E18"/>
    <mergeCell ref="F17:F18"/>
    <mergeCell ref="G17:G18"/>
    <mergeCell ref="H17:H18"/>
    <mergeCell ref="I17:I18"/>
    <mergeCell ref="A15:A16"/>
    <mergeCell ref="C15:C16"/>
    <mergeCell ref="D15:D16"/>
    <mergeCell ref="E15:E16"/>
    <mergeCell ref="F15:F16"/>
    <mergeCell ref="G15:G16"/>
    <mergeCell ref="H25:H26"/>
    <mergeCell ref="I25:I26"/>
    <mergeCell ref="H30:H32"/>
    <mergeCell ref="I30:I32"/>
    <mergeCell ref="G20:G21"/>
    <mergeCell ref="H20:H21"/>
    <mergeCell ref="I20:I21"/>
    <mergeCell ref="A22:A23"/>
    <mergeCell ref="B22:B23"/>
    <mergeCell ref="C22:C23"/>
    <mergeCell ref="D22:D23"/>
    <mergeCell ref="E22:E23"/>
    <mergeCell ref="F22:F23"/>
    <mergeCell ref="G22:G23"/>
    <mergeCell ref="A20:A21"/>
    <mergeCell ref="B20:B21"/>
    <mergeCell ref="C20:C21"/>
    <mergeCell ref="D20:D21"/>
    <mergeCell ref="E20:E21"/>
    <mergeCell ref="F20:F21"/>
    <mergeCell ref="H22:H23"/>
    <mergeCell ref="I22:I23"/>
    <mergeCell ref="A30:A32"/>
    <mergeCell ref="C30:C32"/>
    <mergeCell ref="D30:D32"/>
    <mergeCell ref="E30:E32"/>
    <mergeCell ref="F30:F32"/>
    <mergeCell ref="G30:G32"/>
    <mergeCell ref="A25:A26"/>
    <mergeCell ref="C25:C26"/>
    <mergeCell ref="D25:D26"/>
    <mergeCell ref="E25:E26"/>
    <mergeCell ref="F25:F26"/>
    <mergeCell ref="G25:G26"/>
    <mergeCell ref="I33:I34"/>
    <mergeCell ref="A35:A36"/>
    <mergeCell ref="C35:C36"/>
    <mergeCell ref="D35:D36"/>
    <mergeCell ref="E35:E36"/>
    <mergeCell ref="F35:F36"/>
    <mergeCell ref="G35:G36"/>
    <mergeCell ref="H35:H36"/>
    <mergeCell ref="I35:I36"/>
    <mergeCell ref="A33:A34"/>
    <mergeCell ref="B33:B34"/>
    <mergeCell ref="C33:C34"/>
    <mergeCell ref="D33:D34"/>
    <mergeCell ref="E33:E34"/>
    <mergeCell ref="F33:F34"/>
    <mergeCell ref="G33:G34"/>
    <mergeCell ref="H33:H34"/>
    <mergeCell ref="H37:H39"/>
    <mergeCell ref="I37:I39"/>
    <mergeCell ref="A42:A43"/>
    <mergeCell ref="C42:C43"/>
    <mergeCell ref="D42:D43"/>
    <mergeCell ref="E42:E43"/>
    <mergeCell ref="F42:F43"/>
    <mergeCell ref="G42:G43"/>
    <mergeCell ref="H42:H43"/>
    <mergeCell ref="I42:I43"/>
    <mergeCell ref="A37:A39"/>
    <mergeCell ref="C37:C39"/>
    <mergeCell ref="D37:D39"/>
    <mergeCell ref="E37:E39"/>
    <mergeCell ref="F37:F39"/>
    <mergeCell ref="G37:G39"/>
    <mergeCell ref="H45:H46"/>
    <mergeCell ref="I45:I46"/>
    <mergeCell ref="A51:A52"/>
    <mergeCell ref="C51:C52"/>
    <mergeCell ref="D51:D52"/>
    <mergeCell ref="E51:E52"/>
    <mergeCell ref="F51:F52"/>
    <mergeCell ref="G51:G52"/>
    <mergeCell ref="H51:H52"/>
    <mergeCell ref="I51:I52"/>
    <mergeCell ref="A45:A46"/>
    <mergeCell ref="C45:C46"/>
    <mergeCell ref="D45:D46"/>
    <mergeCell ref="E45:E46"/>
    <mergeCell ref="F45:F46"/>
    <mergeCell ref="G45:G46"/>
    <mergeCell ref="H56:H57"/>
    <mergeCell ref="I56:I57"/>
    <mergeCell ref="A59:A60"/>
    <mergeCell ref="C59:C60"/>
    <mergeCell ref="D59:D60"/>
    <mergeCell ref="E59:E60"/>
    <mergeCell ref="F59:F60"/>
    <mergeCell ref="G59:G60"/>
    <mergeCell ref="H59:H60"/>
    <mergeCell ref="I59:I60"/>
    <mergeCell ref="A56:A57"/>
    <mergeCell ref="C56:C57"/>
    <mergeCell ref="D56:D57"/>
    <mergeCell ref="E56:E57"/>
    <mergeCell ref="F56:F57"/>
    <mergeCell ref="G56:G57"/>
    <mergeCell ref="G63:G65"/>
    <mergeCell ref="H63:H65"/>
    <mergeCell ref="I63:I65"/>
    <mergeCell ref="A75:A78"/>
    <mergeCell ref="C75:C78"/>
    <mergeCell ref="D75:D78"/>
    <mergeCell ref="E75:E78"/>
    <mergeCell ref="F75:F78"/>
    <mergeCell ref="G75:G78"/>
    <mergeCell ref="H75:H78"/>
    <mergeCell ref="A63:A65"/>
    <mergeCell ref="B63:B65"/>
    <mergeCell ref="C63:C65"/>
    <mergeCell ref="D63:D65"/>
    <mergeCell ref="E63:E65"/>
    <mergeCell ref="F63:F65"/>
    <mergeCell ref="A87:A88"/>
    <mergeCell ref="C87:C88"/>
    <mergeCell ref="D87:D88"/>
    <mergeCell ref="E87:E88"/>
    <mergeCell ref="F87:F88"/>
    <mergeCell ref="G87:G88"/>
    <mergeCell ref="I75:I78"/>
    <mergeCell ref="A79:A80"/>
    <mergeCell ref="C79:C80"/>
    <mergeCell ref="D79:D80"/>
    <mergeCell ref="E79:E80"/>
    <mergeCell ref="F79:F80"/>
    <mergeCell ref="G79:G80"/>
    <mergeCell ref="H79:H80"/>
    <mergeCell ref="I79:I80"/>
    <mergeCell ref="H87:H88"/>
    <mergeCell ref="I87:I88"/>
    <mergeCell ref="C91:C93"/>
    <mergeCell ref="D91:D93"/>
    <mergeCell ref="E91:E93"/>
    <mergeCell ref="F91:F93"/>
    <mergeCell ref="G91:G93"/>
    <mergeCell ref="H91:H93"/>
    <mergeCell ref="I91:I93"/>
    <mergeCell ref="I95:I96"/>
    <mergeCell ref="C102:C103"/>
    <mergeCell ref="D102:D103"/>
    <mergeCell ref="E102:E103"/>
    <mergeCell ref="F102:F103"/>
    <mergeCell ref="G102:G103"/>
    <mergeCell ref="H102:H103"/>
    <mergeCell ref="I102:I103"/>
    <mergeCell ref="C95:C96"/>
    <mergeCell ref="D95:D96"/>
    <mergeCell ref="E95:E96"/>
    <mergeCell ref="F95:F96"/>
    <mergeCell ref="G95:G96"/>
    <mergeCell ref="H95:H96"/>
    <mergeCell ref="I110:I111"/>
    <mergeCell ref="C114:C115"/>
    <mergeCell ref="D114:D115"/>
    <mergeCell ref="E114:E115"/>
    <mergeCell ref="F114:F115"/>
    <mergeCell ref="G114:G115"/>
    <mergeCell ref="H114:H115"/>
    <mergeCell ref="I114:I115"/>
    <mergeCell ref="C110:C111"/>
    <mergeCell ref="D110:D111"/>
    <mergeCell ref="E110:E111"/>
    <mergeCell ref="F110:F111"/>
    <mergeCell ref="G110:G111"/>
    <mergeCell ref="H110:H111"/>
    <mergeCell ref="I121:I122"/>
    <mergeCell ref="C126:C128"/>
    <mergeCell ref="D126:D128"/>
    <mergeCell ref="E126:E128"/>
    <mergeCell ref="F126:F128"/>
    <mergeCell ref="G126:G128"/>
    <mergeCell ref="H126:H128"/>
    <mergeCell ref="I126:I128"/>
    <mergeCell ref="C121:C122"/>
    <mergeCell ref="D121:D122"/>
    <mergeCell ref="E121:E122"/>
    <mergeCell ref="F121:F122"/>
    <mergeCell ref="G121:G122"/>
    <mergeCell ref="H121:H122"/>
    <mergeCell ref="I134:I135"/>
    <mergeCell ref="A140:A141"/>
    <mergeCell ref="C140:C141"/>
    <mergeCell ref="D140:D141"/>
    <mergeCell ref="E140:E141"/>
    <mergeCell ref="F140:F141"/>
    <mergeCell ref="G140:G141"/>
    <mergeCell ref="H140:H141"/>
    <mergeCell ref="I140:I141"/>
    <mergeCell ref="C134:C135"/>
    <mergeCell ref="D134:D135"/>
    <mergeCell ref="E134:E135"/>
    <mergeCell ref="F134:F135"/>
    <mergeCell ref="G134:G135"/>
    <mergeCell ref="H134:H135"/>
    <mergeCell ref="H144:H145"/>
    <mergeCell ref="I144:I145"/>
    <mergeCell ref="A146:A147"/>
    <mergeCell ref="C146:C147"/>
    <mergeCell ref="D146:D147"/>
    <mergeCell ref="E146:E147"/>
    <mergeCell ref="F146:F147"/>
    <mergeCell ref="G146:G147"/>
    <mergeCell ref="H146:H147"/>
    <mergeCell ref="I146:I147"/>
    <mergeCell ref="A144:A145"/>
    <mergeCell ref="C144:C145"/>
    <mergeCell ref="D144:D145"/>
    <mergeCell ref="E144:E145"/>
    <mergeCell ref="F144:F145"/>
    <mergeCell ref="G144:G145"/>
    <mergeCell ref="A174:M174"/>
    <mergeCell ref="C165:C166"/>
    <mergeCell ref="E165:E166"/>
    <mergeCell ref="F165:F166"/>
    <mergeCell ref="G165:G166"/>
    <mergeCell ref="H165:H166"/>
    <mergeCell ref="I165:I166"/>
    <mergeCell ref="H150:H151"/>
    <mergeCell ref="I150:I151"/>
    <mergeCell ref="C156:K156"/>
    <mergeCell ref="C160:C161"/>
    <mergeCell ref="E160:E161"/>
    <mergeCell ref="F160:F161"/>
    <mergeCell ref="G160:G161"/>
    <mergeCell ref="H160:H161"/>
    <mergeCell ref="I160:I161"/>
    <mergeCell ref="A150:A151"/>
    <mergeCell ref="C150:C151"/>
    <mergeCell ref="D150:D151"/>
    <mergeCell ref="E150:E151"/>
    <mergeCell ref="F150:F151"/>
    <mergeCell ref="G150:G151"/>
  </mergeCells>
  <pageMargins left="0.78740157480314965" right="0" top="0" bottom="7.874015748031496E-2" header="0" footer="0"/>
  <pageSetup paperSize="9" scale="58" orientation="landscape" r:id="rId1"/>
  <rowBreaks count="1" manualBreakCount="1">
    <brk id="39" max="34" man="1"/>
  </rowBreaks>
  <colBreaks count="1" manualBreakCount="1">
    <brk id="17" min="1" max="50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opLeftCell="A7" workbookViewId="0">
      <selection activeCell="I15" sqref="I15"/>
    </sheetView>
  </sheetViews>
  <sheetFormatPr defaultRowHeight="15" x14ac:dyDescent="0.25"/>
  <cols>
    <col min="1" max="1" width="6.28515625" customWidth="1"/>
    <col min="2" max="2" width="36" customWidth="1"/>
    <col min="3" max="3" width="18.5703125" customWidth="1"/>
  </cols>
  <sheetData>
    <row r="1" spans="1:14" x14ac:dyDescent="0.25">
      <c r="A1" s="311"/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</row>
    <row r="2" spans="1:14" ht="51" customHeight="1" x14ac:dyDescent="0.25">
      <c r="A2" s="407" t="s">
        <v>615</v>
      </c>
      <c r="B2" s="407"/>
      <c r="C2" s="407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</row>
    <row r="3" spans="1:14" ht="30" customHeight="1" x14ac:dyDescent="0.25">
      <c r="A3" s="408" t="s">
        <v>618</v>
      </c>
      <c r="B3" s="409"/>
      <c r="C3" s="313">
        <v>824514</v>
      </c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</row>
    <row r="4" spans="1:14" ht="41.25" customHeight="1" x14ac:dyDescent="0.25">
      <c r="A4" s="312">
        <v>1</v>
      </c>
      <c r="B4" s="314" t="s">
        <v>616</v>
      </c>
      <c r="C4" s="312">
        <v>131765</v>
      </c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</row>
    <row r="5" spans="1:14" ht="35.25" customHeight="1" x14ac:dyDescent="0.25">
      <c r="A5" s="312">
        <v>2</v>
      </c>
      <c r="B5" s="314" t="s">
        <v>33</v>
      </c>
      <c r="C5" s="312">
        <v>486000</v>
      </c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</row>
    <row r="6" spans="1:14" ht="33.75" customHeight="1" x14ac:dyDescent="0.25">
      <c r="A6" s="312">
        <v>3</v>
      </c>
      <c r="B6" s="314" t="s">
        <v>617</v>
      </c>
      <c r="C6" s="312">
        <v>206749</v>
      </c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</row>
    <row r="7" spans="1:14" ht="50.25" customHeight="1" x14ac:dyDescent="0.25">
      <c r="A7" s="407" t="s">
        <v>619</v>
      </c>
      <c r="B7" s="407"/>
      <c r="C7" s="407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</row>
    <row r="8" spans="1:14" ht="25.5" customHeight="1" x14ac:dyDescent="0.25">
      <c r="A8" s="408" t="s">
        <v>618</v>
      </c>
      <c r="B8" s="409"/>
      <c r="C8" s="313">
        <v>726043</v>
      </c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</row>
    <row r="9" spans="1:14" ht="32.25" customHeight="1" x14ac:dyDescent="0.25">
      <c r="A9" s="312">
        <v>1</v>
      </c>
      <c r="B9" s="314" t="s">
        <v>616</v>
      </c>
      <c r="C9" s="312">
        <v>232034</v>
      </c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</row>
    <row r="10" spans="1:14" ht="30" customHeight="1" x14ac:dyDescent="0.25">
      <c r="A10" s="312">
        <v>2</v>
      </c>
      <c r="B10" s="314" t="s">
        <v>33</v>
      </c>
      <c r="C10" s="312">
        <v>278500</v>
      </c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</row>
    <row r="11" spans="1:14" ht="27.75" customHeight="1" x14ac:dyDescent="0.25">
      <c r="A11" s="312">
        <v>3</v>
      </c>
      <c r="B11" s="314" t="s">
        <v>617</v>
      </c>
      <c r="C11" s="312">
        <v>215509</v>
      </c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</row>
    <row r="12" spans="1:14" ht="51.75" customHeight="1" x14ac:dyDescent="0.25">
      <c r="A12" s="407" t="s">
        <v>620</v>
      </c>
      <c r="B12" s="407"/>
      <c r="C12" s="407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</row>
    <row r="13" spans="1:14" ht="27" customHeight="1" x14ac:dyDescent="0.25">
      <c r="A13" s="312">
        <v>1</v>
      </c>
      <c r="B13" s="314" t="s">
        <v>616</v>
      </c>
      <c r="C13" s="312">
        <v>215903.99</v>
      </c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</row>
    <row r="14" spans="1:14" ht="27.75" customHeight="1" x14ac:dyDescent="0.25">
      <c r="A14" s="312">
        <v>2</v>
      </c>
      <c r="B14" s="314" t="s">
        <v>33</v>
      </c>
      <c r="C14" s="312">
        <v>278337.91999999998</v>
      </c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</row>
    <row r="15" spans="1:14" ht="27" customHeight="1" x14ac:dyDescent="0.25">
      <c r="A15" s="312">
        <v>3</v>
      </c>
      <c r="B15" s="314" t="s">
        <v>617</v>
      </c>
      <c r="C15" s="312">
        <v>192570.34</v>
      </c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</row>
    <row r="16" spans="1:14" x14ac:dyDescent="0.25">
      <c r="A16" s="311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</row>
    <row r="17" spans="1:14" x14ac:dyDescent="0.25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</row>
    <row r="18" spans="1:14" x14ac:dyDescent="0.25">
      <c r="A18" s="311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</row>
    <row r="19" spans="1:14" x14ac:dyDescent="0.25">
      <c r="A19" s="311"/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</row>
    <row r="20" spans="1:14" x14ac:dyDescent="0.25">
      <c r="A20" s="311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</row>
    <row r="21" spans="1:14" x14ac:dyDescent="0.25">
      <c r="A21" s="311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</row>
    <row r="22" spans="1:14" x14ac:dyDescent="0.25">
      <c r="A22" s="311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</row>
    <row r="23" spans="1:14" x14ac:dyDescent="0.25">
      <c r="A23" s="311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</row>
    <row r="24" spans="1:14" x14ac:dyDescent="0.25">
      <c r="A24" s="311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</row>
    <row r="25" spans="1:14" x14ac:dyDescent="0.25">
      <c r="A25" s="311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</row>
    <row r="26" spans="1:14" x14ac:dyDescent="0.25">
      <c r="A26" s="311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</row>
    <row r="27" spans="1:14" x14ac:dyDescent="0.25">
      <c r="A27" s="311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</row>
    <row r="28" spans="1:14" x14ac:dyDescent="0.25">
      <c r="A28" s="311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</row>
    <row r="29" spans="1:14" x14ac:dyDescent="0.25">
      <c r="A29" s="311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</row>
    <row r="30" spans="1:14" x14ac:dyDescent="0.25">
      <c r="A30" s="311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</row>
    <row r="31" spans="1:14" x14ac:dyDescent="0.25">
      <c r="A31" s="311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</row>
    <row r="32" spans="1:14" x14ac:dyDescent="0.25">
      <c r="A32" s="311"/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</row>
  </sheetData>
  <mergeCells count="5">
    <mergeCell ref="A7:C7"/>
    <mergeCell ref="A12:C12"/>
    <mergeCell ref="A3:B3"/>
    <mergeCell ref="A8:B8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 (4)</vt:lpstr>
      <vt:lpstr>Лист1 (5)</vt:lpstr>
      <vt:lpstr>Лист1</vt:lpstr>
      <vt:lpstr>'Лист1 (4)'!Область_печати</vt:lpstr>
      <vt:lpstr>'Лист1 (5)'!Область_печати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2025-11-17T11:33:42Z</dcterms:modified>
</cp:coreProperties>
</file>