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kri\2023 weli\ანას ანგარიშები - 2023\III  კვარტალი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5" i="1" l="1"/>
  <c r="E13" i="1"/>
  <c r="E11" i="1"/>
  <c r="E5" i="1"/>
  <c r="E9" i="1"/>
  <c r="D18" i="1"/>
  <c r="G6" i="1" l="1"/>
  <c r="G11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<sst xmlns="http://schemas.openxmlformats.org/spreadsheetml/2006/main" count="21" uniqueCount="21">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</sst>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J15" sqref="J15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9" max="9" width="9.42578125" bestFit="1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8">
        <v>1656534</v>
      </c>
      <c r="E5" s="8">
        <f>D5-7637</f>
        <v>1648897</v>
      </c>
      <c r="F5" s="7">
        <v>1598348</v>
      </c>
      <c r="G5" s="6">
        <f>E5-F5</f>
        <v>50549</v>
      </c>
    </row>
    <row r="6" spans="2:13" ht="31.5" customHeight="1" x14ac:dyDescent="0.25">
      <c r="B6" s="1">
        <v>2</v>
      </c>
      <c r="C6" s="4" t="s">
        <v>19</v>
      </c>
      <c r="D6" s="8">
        <v>15636</v>
      </c>
      <c r="E6" s="8">
        <v>15636</v>
      </c>
      <c r="F6" s="7">
        <v>15916.23</v>
      </c>
      <c r="G6" s="6">
        <f>E6-F6</f>
        <v>-280.22999999999956</v>
      </c>
    </row>
    <row r="7" spans="2:13" ht="31.5" customHeight="1" x14ac:dyDescent="0.25">
      <c r="B7" s="1">
        <v>3</v>
      </c>
      <c r="C7" s="4" t="s">
        <v>7</v>
      </c>
      <c r="D7" s="8"/>
      <c r="E7" s="8"/>
      <c r="F7" s="7"/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8"/>
      <c r="E8" s="8">
        <v>8066</v>
      </c>
      <c r="F8" s="7">
        <v>8066</v>
      </c>
      <c r="G8" s="6">
        <f t="shared" si="0"/>
        <v>0</v>
      </c>
      <c r="I8" s="5"/>
    </row>
    <row r="9" spans="2:13" ht="31.5" customHeight="1" x14ac:dyDescent="0.25">
      <c r="B9" s="1">
        <v>5</v>
      </c>
      <c r="C9" s="4" t="s">
        <v>9</v>
      </c>
      <c r="D9" s="8">
        <v>311981</v>
      </c>
      <c r="E9" s="8">
        <f>311981-429</f>
        <v>311552</v>
      </c>
      <c r="F9" s="7">
        <v>295590</v>
      </c>
      <c r="G9" s="6">
        <f t="shared" si="0"/>
        <v>15962</v>
      </c>
      <c r="I9" s="5"/>
    </row>
    <row r="10" spans="2:13" ht="31.5" customHeight="1" x14ac:dyDescent="0.25">
      <c r="B10" s="1">
        <v>6</v>
      </c>
      <c r="C10" s="4" t="s">
        <v>10</v>
      </c>
      <c r="D10" s="8">
        <v>10000</v>
      </c>
      <c r="E10" s="8">
        <v>10000</v>
      </c>
      <c r="F10" s="7">
        <v>8196</v>
      </c>
      <c r="G10" s="6">
        <f t="shared" si="0"/>
        <v>1804</v>
      </c>
    </row>
    <row r="11" spans="2:13" ht="31.5" customHeight="1" x14ac:dyDescent="0.25">
      <c r="B11" s="1">
        <v>7</v>
      </c>
      <c r="C11" s="4" t="s">
        <v>11</v>
      </c>
      <c r="D11" s="8">
        <v>169686</v>
      </c>
      <c r="E11" s="8">
        <f>169686-26370</f>
        <v>143316</v>
      </c>
      <c r="F11" s="7">
        <v>137750</v>
      </c>
      <c r="G11" s="6">
        <f t="shared" si="0"/>
        <v>5566</v>
      </c>
    </row>
    <row r="12" spans="2:13" ht="31.5" customHeight="1" x14ac:dyDescent="0.25">
      <c r="B12" s="1">
        <v>8</v>
      </c>
      <c r="C12" s="4" t="s">
        <v>12</v>
      </c>
      <c r="D12" s="8">
        <v>12900</v>
      </c>
      <c r="E12" s="8">
        <v>12900</v>
      </c>
      <c r="F12" s="7">
        <v>12215</v>
      </c>
      <c r="G12" s="6">
        <f t="shared" si="0"/>
        <v>685</v>
      </c>
    </row>
    <row r="13" spans="2:13" ht="49.5" customHeight="1" x14ac:dyDescent="0.25">
      <c r="B13" s="1">
        <v>9</v>
      </c>
      <c r="C13" s="4" t="s">
        <v>13</v>
      </c>
      <c r="D13" s="8">
        <v>92300</v>
      </c>
      <c r="E13" s="8">
        <f>92300-1930</f>
        <v>90370</v>
      </c>
      <c r="F13" s="7">
        <v>70403</v>
      </c>
      <c r="G13" s="6">
        <f t="shared" si="0"/>
        <v>19967</v>
      </c>
    </row>
    <row r="14" spans="2:13" ht="31.5" customHeight="1" x14ac:dyDescent="0.25">
      <c r="B14" s="1">
        <v>10</v>
      </c>
      <c r="C14" s="4" t="s">
        <v>14</v>
      </c>
      <c r="D14" s="8">
        <v>24775</v>
      </c>
      <c r="E14" s="8">
        <v>24775</v>
      </c>
      <c r="F14" s="7">
        <v>17450</v>
      </c>
      <c r="G14" s="6">
        <f t="shared" si="0"/>
        <v>7325</v>
      </c>
    </row>
    <row r="15" spans="2:13" ht="31.5" customHeight="1" x14ac:dyDescent="0.25">
      <c r="B15" s="1">
        <v>11</v>
      </c>
      <c r="C15" s="4" t="s">
        <v>15</v>
      </c>
      <c r="D15" s="8">
        <v>3000</v>
      </c>
      <c r="E15" s="8">
        <f>3000+1930</f>
        <v>4930</v>
      </c>
      <c r="F15" s="7">
        <v>3322</v>
      </c>
      <c r="G15" s="6">
        <f t="shared" si="0"/>
        <v>1608</v>
      </c>
      <c r="M15" s="5"/>
    </row>
    <row r="16" spans="2:13" ht="44.25" customHeight="1" x14ac:dyDescent="0.25">
      <c r="B16" s="1">
        <v>12</v>
      </c>
      <c r="C16" s="4" t="s">
        <v>16</v>
      </c>
      <c r="D16" s="8">
        <v>3290</v>
      </c>
      <c r="E16" s="8">
        <v>3290</v>
      </c>
      <c r="F16" s="7">
        <v>2368</v>
      </c>
      <c r="G16" s="6">
        <f t="shared" si="0"/>
        <v>922</v>
      </c>
      <c r="I16" s="5"/>
    </row>
    <row r="17" spans="2:9" ht="31.5" customHeight="1" x14ac:dyDescent="0.25">
      <c r="B17" s="1">
        <v>13</v>
      </c>
      <c r="C17" s="4" t="s">
        <v>17</v>
      </c>
      <c r="D17" s="8">
        <v>150000</v>
      </c>
      <c r="E17" s="8">
        <v>176370</v>
      </c>
      <c r="F17" s="7">
        <v>160167</v>
      </c>
      <c r="G17" s="6">
        <f t="shared" si="0"/>
        <v>16203</v>
      </c>
      <c r="I17" s="5"/>
    </row>
    <row r="18" spans="2:9" ht="31.5" customHeight="1" x14ac:dyDescent="0.25">
      <c r="B18" s="1">
        <v>14</v>
      </c>
      <c r="C18" s="4" t="s">
        <v>18</v>
      </c>
      <c r="D18" s="8">
        <f>SUM(D5:D17)</f>
        <v>2450102</v>
      </c>
      <c r="E18" s="8">
        <f>SUM(E5:E17)</f>
        <v>2450102</v>
      </c>
      <c r="F18" s="7">
        <f>SUM(F5:F17)</f>
        <v>2329791.23</v>
      </c>
      <c r="G18" s="6">
        <f>E18-F18</f>
        <v>120310.77000000002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2023-10-18T12:53:33Z</dcterms:modified>
</cp:coreProperties>
</file>