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გამარტ.ე.ტენ." sheetId="4" r:id="rId1"/>
    <sheet name="გამარტ,შესყიდვ." sheetId="5" r:id="rId2"/>
  </sheets>
  <definedNames>
    <definedName name="_xlnm._FilterDatabase" localSheetId="1" hidden="1">'გამარტ,შესყიდვ.'!$A$8:$V$181</definedName>
    <definedName name="_xlnm._FilterDatabase" localSheetId="0" hidden="1">გამარტ.ე.ტენ.!$A$8:$X$178</definedName>
    <definedName name="_xlnm.Print_Area" localSheetId="1">'გამარტ,შესყიდვ.'!$A$1:$W$181</definedName>
    <definedName name="_xlnm.Print_Area" localSheetId="0">გამარტ.ე.ტენ.!$A$1:$V$183</definedName>
  </definedNames>
  <calcPr calcId="152511"/>
</workbook>
</file>

<file path=xl/calcChain.xml><?xml version="1.0" encoding="utf-8"?>
<calcChain xmlns="http://schemas.openxmlformats.org/spreadsheetml/2006/main">
  <c r="V181" i="5" l="1"/>
  <c r="V180" i="5"/>
  <c r="V179" i="5"/>
  <c r="V178" i="5"/>
  <c r="V177" i="5"/>
  <c r="V176" i="5"/>
  <c r="V175" i="5"/>
  <c r="V174" i="5"/>
  <c r="V173" i="5"/>
  <c r="V172" i="5"/>
  <c r="V171" i="5"/>
  <c r="V170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4" i="5"/>
  <c r="U144" i="5"/>
  <c r="V143" i="5"/>
  <c r="U143" i="5"/>
  <c r="V142" i="5"/>
  <c r="V141" i="5"/>
  <c r="V140" i="5"/>
  <c r="P139" i="5"/>
  <c r="N139" i="5"/>
  <c r="P137" i="5"/>
  <c r="N137" i="5"/>
  <c r="P135" i="5"/>
  <c r="N135" i="5"/>
  <c r="P133" i="5"/>
  <c r="N133" i="5"/>
  <c r="P131" i="5"/>
  <c r="N131" i="5"/>
  <c r="P129" i="5"/>
  <c r="N129" i="5"/>
  <c r="P127" i="5"/>
  <c r="N127" i="5"/>
  <c r="P125" i="5"/>
  <c r="N125" i="5"/>
  <c r="P123" i="5"/>
  <c r="N123" i="5"/>
  <c r="P121" i="5"/>
  <c r="N121" i="5"/>
  <c r="P119" i="5"/>
  <c r="N119" i="5"/>
  <c r="P117" i="5"/>
  <c r="N117" i="5"/>
  <c r="P114" i="5"/>
  <c r="N114" i="5"/>
  <c r="V111" i="5"/>
  <c r="V110" i="5"/>
  <c r="V109" i="5"/>
  <c r="V108" i="5"/>
  <c r="V106" i="5"/>
  <c r="V104" i="5"/>
  <c r="V101" i="5"/>
  <c r="U101" i="5"/>
  <c r="V99" i="5"/>
  <c r="U99" i="5"/>
  <c r="V97" i="5"/>
  <c r="U97" i="5"/>
  <c r="V95" i="5"/>
  <c r="V93" i="5"/>
  <c r="V91" i="5"/>
  <c r="U91" i="5"/>
  <c r="U89" i="5"/>
  <c r="V85" i="5"/>
  <c r="V83" i="5"/>
  <c r="V81" i="5"/>
  <c r="U81" i="5"/>
  <c r="V79" i="5"/>
  <c r="V78" i="5"/>
  <c r="V76" i="5"/>
  <c r="V74" i="5"/>
  <c r="V72" i="5"/>
  <c r="U72" i="5"/>
  <c r="V70" i="5"/>
  <c r="V68" i="5"/>
  <c r="V66" i="5"/>
  <c r="V64" i="5"/>
  <c r="V62" i="5"/>
  <c r="V60" i="5"/>
  <c r="V58" i="5"/>
  <c r="V56" i="5"/>
  <c r="V54" i="5"/>
  <c r="V52" i="5"/>
  <c r="V50" i="5"/>
  <c r="V48" i="5"/>
  <c r="V46" i="5"/>
  <c r="U46" i="5"/>
  <c r="V44" i="5"/>
  <c r="V42" i="5"/>
  <c r="V40" i="5"/>
  <c r="U40" i="5"/>
  <c r="V38" i="5"/>
  <c r="U38" i="5"/>
  <c r="V36" i="5"/>
  <c r="U36" i="5"/>
  <c r="V34" i="5"/>
  <c r="U34" i="5"/>
  <c r="V32" i="5"/>
  <c r="U32" i="5"/>
  <c r="V30" i="5"/>
  <c r="U30" i="5"/>
  <c r="V28" i="5"/>
  <c r="V26" i="5"/>
  <c r="U26" i="5"/>
  <c r="V24" i="5"/>
  <c r="V20" i="5"/>
  <c r="V17" i="5"/>
  <c r="U17" i="5"/>
  <c r="V11" i="5"/>
  <c r="V10" i="5"/>
  <c r="U10" i="5"/>
  <c r="V9" i="5"/>
  <c r="V178" i="4" l="1"/>
  <c r="V177" i="4"/>
  <c r="V176" i="4"/>
  <c r="V175" i="4"/>
  <c r="V174" i="4"/>
  <c r="V173" i="4"/>
  <c r="V172" i="4"/>
  <c r="V171" i="4"/>
  <c r="V170" i="4"/>
  <c r="V169" i="4"/>
  <c r="V168" i="4"/>
  <c r="V167" i="4"/>
  <c r="V166" i="4"/>
  <c r="V165" i="4"/>
  <c r="V163" i="4"/>
  <c r="V161" i="4"/>
  <c r="Q152" i="4"/>
  <c r="O152" i="4"/>
  <c r="Q146" i="4"/>
  <c r="O146" i="4"/>
  <c r="Q143" i="4"/>
  <c r="O143" i="4"/>
  <c r="Q140" i="4"/>
  <c r="O140" i="4"/>
  <c r="Q137" i="4"/>
  <c r="O137" i="4"/>
  <c r="Q134" i="4"/>
  <c r="O134" i="4"/>
  <c r="Q131" i="4"/>
  <c r="O131" i="4"/>
  <c r="Q125" i="4"/>
  <c r="O125" i="4"/>
  <c r="N125" i="4"/>
  <c r="Q122" i="4"/>
  <c r="O122" i="4"/>
  <c r="Q119" i="4"/>
  <c r="O119" i="4"/>
  <c r="Q116" i="4"/>
  <c r="O116" i="4"/>
  <c r="Q113" i="4"/>
  <c r="O113" i="4"/>
  <c r="Q110" i="4"/>
  <c r="O110" i="4"/>
  <c r="Q107" i="4"/>
  <c r="O107" i="4"/>
  <c r="Q104" i="4"/>
  <c r="O104" i="4"/>
  <c r="Q101" i="4"/>
  <c r="O101" i="4"/>
  <c r="Q98" i="4"/>
  <c r="O98" i="4"/>
  <c r="Q95" i="4"/>
  <c r="O95" i="4"/>
  <c r="Q92" i="4"/>
  <c r="O92" i="4"/>
  <c r="Q89" i="4"/>
  <c r="O89" i="4"/>
  <c r="Q86" i="4"/>
  <c r="O86" i="4"/>
  <c r="N86" i="4"/>
  <c r="Q83" i="4"/>
  <c r="O83" i="4"/>
  <c r="N83" i="4"/>
  <c r="Q80" i="4"/>
  <c r="O80" i="4"/>
  <c r="Q77" i="4"/>
  <c r="O77" i="4"/>
  <c r="N77" i="4"/>
  <c r="Q74" i="4"/>
  <c r="O74" i="4"/>
  <c r="N74" i="4"/>
  <c r="Q71" i="4"/>
  <c r="O71" i="4"/>
  <c r="Q68" i="4"/>
  <c r="O68" i="4"/>
  <c r="Q65" i="4"/>
  <c r="O65" i="4"/>
  <c r="Q62" i="4"/>
  <c r="O62" i="4"/>
  <c r="Q59" i="4"/>
  <c r="O59" i="4"/>
  <c r="N59" i="4"/>
  <c r="Q56" i="4"/>
  <c r="O56" i="4"/>
  <c r="Q53" i="4"/>
  <c r="O53" i="4"/>
  <c r="Q50" i="4"/>
  <c r="O50" i="4"/>
  <c r="Q47" i="4"/>
  <c r="O47" i="4"/>
  <c r="L47" i="4"/>
  <c r="Q43" i="4"/>
  <c r="O43" i="4"/>
  <c r="Q40" i="4"/>
  <c r="O40" i="4"/>
  <c r="Q37" i="4"/>
  <c r="O37" i="4"/>
  <c r="Q34" i="4"/>
  <c r="O34" i="4"/>
  <c r="Q31" i="4"/>
  <c r="O31" i="4"/>
  <c r="N31" i="4"/>
  <c r="Q28" i="4"/>
  <c r="O28" i="4"/>
  <c r="N28" i="4"/>
  <c r="Q23" i="4"/>
  <c r="O23" i="4"/>
  <c r="Q12" i="4"/>
  <c r="Q178" i="4" s="1"/>
  <c r="O12" i="4"/>
  <c r="Q10" i="4"/>
  <c r="O10" i="4"/>
  <c r="O178" i="4" l="1"/>
</calcChain>
</file>

<file path=xl/sharedStrings.xml><?xml version="1.0" encoding="utf-8"?>
<sst xmlns="http://schemas.openxmlformats.org/spreadsheetml/2006/main" count="1304" uniqueCount="480">
  <si>
    <t>ცნობა</t>
  </si>
  <si>
    <t>aWaris a.r .ჯანმრთელობისა და სოციალური დაცვის სამინისტროს შიდა აუდიტის დეპარტამენტს</t>
  </si>
  <si>
    <t>ბიუჯეტის დაგეგმვისა და სახელმწიფო შესყიდვების დეპარტამენტის</t>
  </si>
  <si>
    <t>2013 წლის 1 იანვრიდან 2013 წლის 1 ივნისამდე  განხორციელებული სახელმწიფო შესყიდვების შესახებ</t>
  </si>
  <si>
    <t>ი ნ ფ ო რ მ ა ც ი ა
2013 წლის განხორციელებული სახელმწიფო შესყიდვების შესახებ 
(გამარტივებული ელექტრონული ტენდერი)</t>
  </si>
  <si>
    <t>№</t>
  </si>
  <si>
    <t>შესყიდული საქონლის ან მომსახურების დასახელება</t>
  </si>
  <si>
    <t>შესყიდვის საშუალება</t>
  </si>
  <si>
    <t>ტენდერში მონაწილეთა რაოდენობა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</si>
  <si>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</si>
  <si>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</si>
  <si>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</si>
  <si>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თანხა</t>
  </si>
  <si>
    <t>გადახდა</t>
  </si>
  <si>
    <t>ხელშეკრულების დარღვევისათვის გათვალისწინებული სანქციები</t>
  </si>
  <si>
    <t>შენიშვნა</t>
  </si>
  <si>
    <t>დანაყოფის კოდი</t>
  </si>
  <si>
    <t>N</t>
  </si>
  <si>
    <t>შესყიდვის განხორციელების ვადა/თარიღი</t>
  </si>
  <si>
    <t>ვადა</t>
  </si>
  <si>
    <t>რაოდენობა</t>
  </si>
  <si>
    <t>შესყიდვის სავარაუდო ღირებულება</t>
  </si>
  <si>
    <t>სახელშეკრულებო თანხა</t>
  </si>
  <si>
    <t>ცვლილების შემდეგ</t>
  </si>
  <si>
    <t>თარიღი</t>
  </si>
  <si>
    <t xml:space="preserve"> თანხა </t>
  </si>
  <si>
    <t>პირგასამტეხლო</t>
  </si>
  <si>
    <t>ჯარიმა</t>
  </si>
  <si>
    <t>გადარიცხული</t>
  </si>
  <si>
    <t>დარჩენილი</t>
  </si>
  <si>
    <t>16</t>
  </si>
  <si>
    <t>სპეცკავშირების სისტემით საკომუნიკაციო მომსახურება</t>
  </si>
  <si>
    <t>გ.შ.</t>
  </si>
  <si>
    <t>სსიპ ,,სახელისუფლებო სპეციალური კავშირების სააგენტო“</t>
  </si>
  <si>
    <t>001/გ.შ.</t>
  </si>
  <si>
    <t>3.01.2013
31.12.2013</t>
  </si>
  <si>
    <t>დეკემბერი</t>
  </si>
  <si>
    <t>ივნისი</t>
  </si>
  <si>
    <t>ჯამი</t>
  </si>
  <si>
    <t>ფიჭური სატელეფონო მომსახურება</t>
  </si>
  <si>
    <t>შპს ,,ჯეოსელი“</t>
  </si>
  <si>
    <t>001-1/გ.შ.</t>
  </si>
  <si>
    <t xml:space="preserve">3.01.2013
28.02.2013
</t>
  </si>
  <si>
    <t>aWara</t>
  </si>
  <si>
    <t>შპს "ბათუმი ექსპრესი"</t>
  </si>
  <si>
    <t>002/გ.შ</t>
  </si>
  <si>
    <t xml:space="preserve">08.01.2012 31,12,2013   </t>
  </si>
  <si>
    <t>08.01.2012 31,12,2013</t>
  </si>
  <si>
    <t>aWara ps</t>
  </si>
  <si>
    <t>baTumelebi</t>
  </si>
  <si>
    <t>buRaltruli  aRricxva  angariSgeba</t>
  </si>
  <si>
    <t>kviris palitra</t>
  </si>
  <si>
    <t>24 saaTi</t>
  </si>
  <si>
    <t xml:space="preserve">გამოქვეყნება "გაზეთი აჭარა და ადჟარია" </t>
  </si>
  <si>
    <t>შპს "გაზთი აჭარა და ადჟარია"</t>
  </si>
  <si>
    <t>003/გშ</t>
  </si>
  <si>
    <t>11.01.2013 31,12,2013</t>
  </si>
  <si>
    <t>ბუკლეტი - A4 21X29.7</t>
  </si>
  <si>
    <t>ი/მ "ზურაბ ციცხვაია"</t>
  </si>
  <si>
    <t>004-გშ</t>
  </si>
  <si>
    <t>11,12,2013
1,04,2013</t>
  </si>
  <si>
    <t>21,01,2013</t>
  </si>
  <si>
    <t>ბუკლეტი - A2 42X60</t>
  </si>
  <si>
    <t>ბუკლეტი - A2 21X60</t>
  </si>
  <si>
    <t>24.01.13</t>
  </si>
  <si>
    <t>25.01.13</t>
  </si>
  <si>
    <t xml:space="preserve">1 წლიანი ავტოსადგომების მომსახურება </t>
  </si>
  <si>
    <t>"სატრანსპორტო ინფრასტრუქტურის მართვის სააგენტო"</t>
  </si>
  <si>
    <t>005/გშ</t>
  </si>
  <si>
    <t>11,01,2013
31,12,2013</t>
  </si>
  <si>
    <t>კოდექსის მონაცემთ ბაზის პერიოდული განახლება</t>
  </si>
  <si>
    <t>ი/მ "ბადრი გორაძე"</t>
  </si>
  <si>
    <t>006/გ.შ</t>
  </si>
  <si>
    <t>14,01,2013  31,12,2013</t>
  </si>
  <si>
    <t>გამოქვეყნება "გაზეთი ბათუმელებში"</t>
  </si>
  <si>
    <t>შპს "გაზეთი ბათუმელები"</t>
  </si>
  <si>
    <t>007/გშ</t>
  </si>
  <si>
    <t>16,12,2013 31,12,2013</t>
  </si>
  <si>
    <t>საწვავი ბენზინი</t>
  </si>
  <si>
    <t>კ.ტ.</t>
  </si>
  <si>
    <t>შპს "ლუკოილ ჯორჯია"</t>
  </si>
  <si>
    <t>008/</t>
  </si>
  <si>
    <t>17,01,2013 31,12,2013</t>
  </si>
  <si>
    <t>ავტომანქანები სარემონტო მომსახურეობა</t>
  </si>
  <si>
    <t>შპს "მათემოტორსი"</t>
  </si>
  <si>
    <t>008-1</t>
  </si>
  <si>
    <t>23,01,2013  31,12,2013</t>
  </si>
  <si>
    <t>ბრძანების წიგნი</t>
  </si>
  <si>
    <t xml:space="preserve">შპს "პოლიგრაფ სერვისი" </t>
  </si>
  <si>
    <t>009/გ.შ</t>
  </si>
  <si>
    <t>23,01,2013  25,12,2013</t>
  </si>
  <si>
    <t>გასული კორესპონდენციის წიგნი</t>
  </si>
  <si>
    <t>შემოსული კორესპონდენციის წიგნი</t>
  </si>
  <si>
    <t xml:space="preserve">საინფორმაციო მომსახურეობა </t>
  </si>
  <si>
    <t>შპს "ჯეოჰოტნიუსი"</t>
  </si>
  <si>
    <t>010/გ.შ</t>
  </si>
  <si>
    <t>25,01,2013  31,12,2013</t>
  </si>
  <si>
    <t>01,02,2013  31,12,2013</t>
  </si>
  <si>
    <t>კომპიუტერული ტქნიკის ტექნიკური მომსახურება შეკეთება</t>
  </si>
  <si>
    <t>შპს "ივიჯი"</t>
  </si>
  <si>
    <t>011/გშ</t>
  </si>
  <si>
    <t xml:space="preserve">30,01,2013  31,12,2013 </t>
  </si>
  <si>
    <t>30,01,2013  31,12,2013</t>
  </si>
  <si>
    <t>შპს "მაგთიკომი"</t>
  </si>
  <si>
    <t>012/</t>
  </si>
  <si>
    <t>1,02,2013   30,05,2013</t>
  </si>
  <si>
    <t>1,02,2013   30,04,2013</t>
  </si>
  <si>
    <t>აეჯის შეკეთება</t>
  </si>
  <si>
    <t>ი/მ ნინო გორგილაძე</t>
  </si>
  <si>
    <t>013/გშ</t>
  </si>
  <si>
    <t>4,02,2013   20,02,2013</t>
  </si>
  <si>
    <t>04.02.2013</t>
  </si>
  <si>
    <t>08.02.13</t>
  </si>
  <si>
    <t>ფინანსური აღრიცხვა ანგარიშგების არსებულ პროგრამულ სისიტემაში "შესყიდვების" მოდულის დამატება</t>
  </si>
  <si>
    <t>შპს "ერთიგონი"</t>
  </si>
  <si>
    <t>014/გშ</t>
  </si>
  <si>
    <t xml:space="preserve">5,02,2013    31,12,2013   </t>
  </si>
  <si>
    <t>5,02,2013    31,12,2013</t>
  </si>
  <si>
    <t>25.02.13</t>
  </si>
  <si>
    <t>26.02.13</t>
  </si>
  <si>
    <r>
      <t>კუთვნილ ვებ-სერვერზე სივრცის სივრცის გამოყოფა და სამინისტროს ვებ გვერდის (</t>
    </r>
    <r>
      <rPr>
        <sz val="10"/>
        <rFont val="Calibri"/>
        <family val="2"/>
        <charset val="204"/>
        <scheme val="minor"/>
      </rPr>
      <t xml:space="preserve">http://molhs.gov.ge) </t>
    </r>
    <r>
      <rPr>
        <sz val="10"/>
        <rFont val="AcadNusx"/>
      </rPr>
      <t>განTავსება, ელექტრონული ფოსტით მომსახურება.</t>
    </r>
  </si>
  <si>
    <t>შპს "სერვ.ჯი"</t>
  </si>
  <si>
    <t>015/გ.შ</t>
  </si>
  <si>
    <t>6,02,2013   31,12,2013</t>
  </si>
  <si>
    <t>საფოსტო გზავნილების დაჩქარებული წესით გადაგზავნა</t>
  </si>
  <si>
    <t>შპს "აჭარის ექსპრეს ფოსტა"</t>
  </si>
  <si>
    <t>016/გ.შ</t>
  </si>
  <si>
    <t>14,02,2013   31,12,2013</t>
  </si>
  <si>
    <t>აუდიტორიული მომსახურება</t>
  </si>
  <si>
    <t>შპს "პირველი აუდიტი"</t>
  </si>
  <si>
    <t>017/გ.შ</t>
  </si>
  <si>
    <t>19,02,2013  01,05,2013</t>
  </si>
  <si>
    <t>19,02,2013  10,03,2013</t>
  </si>
  <si>
    <t>07.03.2013</t>
  </si>
  <si>
    <t>18.03.13</t>
  </si>
  <si>
    <t>ანტი ვირუსული პაკეტების განახლება</t>
  </si>
  <si>
    <t>ი/მ გელა პატარაია</t>
  </si>
  <si>
    <t>018/გ.შ</t>
  </si>
  <si>
    <t>22,02,2013   01,05,2013</t>
  </si>
  <si>
    <t>22,02,2013   01,03,2013</t>
  </si>
  <si>
    <t>27.02.2013</t>
  </si>
  <si>
    <t>05.03.13</t>
  </si>
  <si>
    <t>სურათი ბათუმის ხედით</t>
  </si>
  <si>
    <t>შპს "აჭარის სამხატვრო საწარმო"</t>
  </si>
  <si>
    <t>019/გ.შ</t>
  </si>
  <si>
    <t xml:space="preserve">22,02,2013    01,05,2013   </t>
  </si>
  <si>
    <t>25,02,2013</t>
  </si>
  <si>
    <t>საკვები პროდუქტები. თამბაქო და მონათესავე პროდუქტები</t>
  </si>
  <si>
    <t>შპს "მნ.თა.ვა.და"</t>
  </si>
  <si>
    <t>020/გ.შ</t>
  </si>
  <si>
    <t xml:space="preserve">6,03,2013    01,06,2013   </t>
  </si>
  <si>
    <t>20,03,2013</t>
  </si>
  <si>
    <t>19.03.2013</t>
  </si>
  <si>
    <t>21.03.13</t>
  </si>
  <si>
    <t>სუვენირების შეძენა</t>
  </si>
  <si>
    <t>შპს "ზარაფხანა"</t>
  </si>
  <si>
    <t>020-1/გ.შ</t>
  </si>
  <si>
    <t xml:space="preserve">07,03,2013   01,06,2013   </t>
  </si>
  <si>
    <t>11,03,2013</t>
  </si>
  <si>
    <t>07.03.13</t>
  </si>
  <si>
    <t>25.03.13</t>
  </si>
  <si>
    <t>სარეგისტრაციო ბარათი</t>
  </si>
  <si>
    <t>შპს "GAMAPRINTI"</t>
  </si>
  <si>
    <t>021/გ.შ</t>
  </si>
  <si>
    <t xml:space="preserve">11,03,2013   01,06,2013     </t>
  </si>
  <si>
    <t>ელექტროენერგიის გამანაწილებელი, საკეტის, საკეტის ნაწილების შესყიდვა</t>
  </si>
  <si>
    <t>ი/მ გურამ ნინიძე</t>
  </si>
  <si>
    <t>022/გ.შ</t>
  </si>
  <si>
    <t>11,03,2013  01,06,2013</t>
  </si>
  <si>
    <t>14.03.13</t>
  </si>
  <si>
    <t>სამზარეულოს ჭურჭელის შეძენა</t>
  </si>
  <si>
    <t>შპს "გენამო"</t>
  </si>
  <si>
    <t>023/გშ</t>
  </si>
  <si>
    <t>12,03,2013  01,05,2013</t>
  </si>
  <si>
    <t>15,03,2013</t>
  </si>
  <si>
    <t>12.03.13</t>
  </si>
  <si>
    <t>13.03.13</t>
  </si>
  <si>
    <t>ქსელური მოწყობილებები</t>
  </si>
  <si>
    <t>024/გ.შ</t>
  </si>
  <si>
    <t>12,03,2013 01,06,2013</t>
  </si>
  <si>
    <t>სარეკლამო საინფორმაციო რგოლის დამზადება</t>
  </si>
  <si>
    <t>აიპ "საქველმოქმედო ფონდი პარალელი"</t>
  </si>
  <si>
    <t>025/გშ</t>
  </si>
  <si>
    <t xml:space="preserve">20,03,2013   01,08,2013    </t>
  </si>
  <si>
    <t>29,03,2013</t>
  </si>
  <si>
    <t>28.03.13</t>
  </si>
  <si>
    <t>სამინისტროს ვებ გვერდისთვის სამედიცინო დაწესებულებების ფოტო სურათბის გადაღება</t>
  </si>
  <si>
    <t>026/გშ</t>
  </si>
  <si>
    <t>20,03,2013   01,08,2013</t>
  </si>
  <si>
    <t>კაბელური ტელევიზია</t>
  </si>
  <si>
    <t>შპს "TV-ERA'</t>
  </si>
  <si>
    <t>027/გშ</t>
  </si>
  <si>
    <t>22,03,2013  31,12,2013</t>
  </si>
  <si>
    <t>დაზიანებული სისტემის სარემონტო სამუშაოები</t>
  </si>
  <si>
    <t>ი/მ ირაკლი მოწყობილი</t>
  </si>
  <si>
    <t>028/გშ</t>
  </si>
  <si>
    <t>22,03,2013   01,06,2013</t>
  </si>
  <si>
    <t>02.04.13</t>
  </si>
  <si>
    <t>მობილური ტელეფონის შეძენა</t>
  </si>
  <si>
    <t>შპს  "iphone+"</t>
  </si>
  <si>
    <t>029/გშ</t>
  </si>
  <si>
    <t>08,04,2013  01,08,2013</t>
  </si>
  <si>
    <t>05.04.13</t>
  </si>
  <si>
    <t>19.04.13</t>
  </si>
  <si>
    <t>სასმელი, თამბაქო მონათესავე პროდუქტები</t>
  </si>
  <si>
    <t>ს.ს "პოპული"</t>
  </si>
  <si>
    <t>030/გ.შ</t>
  </si>
  <si>
    <t>17,04,2013    17,04,2013</t>
  </si>
  <si>
    <t>01,07,2013</t>
  </si>
  <si>
    <t>29.04.13</t>
  </si>
  <si>
    <t>შპს "ბათუმის მხატვრის სახლი"</t>
  </si>
  <si>
    <t>031/გშ</t>
  </si>
  <si>
    <t>17,04,2013  01,07,2013</t>
  </si>
  <si>
    <t>17,04,2013</t>
  </si>
  <si>
    <t>17.04.13</t>
  </si>
  <si>
    <t>26.04.13</t>
  </si>
  <si>
    <t>ჰიგიენის პროდუქტები</t>
  </si>
  <si>
    <t>ი/მ ისაკ ნინიძე</t>
  </si>
  <si>
    <t>032/გშ</t>
  </si>
  <si>
    <t>17,04,2013   31,12,2013</t>
  </si>
  <si>
    <t>25,12,2013</t>
  </si>
  <si>
    <t>შპს "მნა.თა.ვა.და'"</t>
  </si>
  <si>
    <t>033/გშ</t>
  </si>
  <si>
    <t>17,04,2013   01,07,2013</t>
  </si>
  <si>
    <t>15,05,2013</t>
  </si>
  <si>
    <t>4.05.13</t>
  </si>
  <si>
    <t>13.05.13</t>
  </si>
  <si>
    <t>მტვერსასრუტი</t>
  </si>
  <si>
    <t>ს.ს  "ელიტ ელქტრონიქსი"</t>
  </si>
  <si>
    <t>034/გშ</t>
  </si>
  <si>
    <t>17,04,2013    01,08,2013</t>
  </si>
  <si>
    <t>22.04.13</t>
  </si>
  <si>
    <t>23.04.13</t>
  </si>
  <si>
    <t>საწვავის შეძენა</t>
  </si>
  <si>
    <t>შპს "სოკარ ჯორჯია პეტროლეუმი"</t>
  </si>
  <si>
    <t>035/გშ</t>
  </si>
  <si>
    <t>25,04,2013      31,12,2013</t>
  </si>
  <si>
    <t>შეწყვეტილია</t>
  </si>
  <si>
    <t>სამელი წყალი</t>
  </si>
  <si>
    <t xml:space="preserve">შპს "ბუთა" </t>
  </si>
  <si>
    <t>036/გ.შ</t>
  </si>
  <si>
    <t>07,05,2013   31,12,2013</t>
  </si>
  <si>
    <t>ელექტრო აკუმლატორები</t>
  </si>
  <si>
    <t>037/გშ</t>
  </si>
  <si>
    <t>10,05,2013   01,09,2013</t>
  </si>
  <si>
    <t>01,06,2013</t>
  </si>
  <si>
    <t>14.05.13</t>
  </si>
  <si>
    <t>16.05.13</t>
  </si>
  <si>
    <t>ელექტროენერგიის გამანაწილებელი, საკეტის, საკეტის ნაწილების, აეროზოლები, ხელის საშრობი აპარატების შესყიდვა</t>
  </si>
  <si>
    <t xml:space="preserve">ი/მ გურამ ნინიძე </t>
  </si>
  <si>
    <t>038/გშ</t>
  </si>
  <si>
    <t>10,05,2013  01,09,2013</t>
  </si>
  <si>
    <t>21.05.13</t>
  </si>
  <si>
    <t>წეპოსა და ფაილების შესყიდვა</t>
  </si>
  <si>
    <t>შპს "emi"</t>
  </si>
  <si>
    <t>039/გშ</t>
  </si>
  <si>
    <t>10,05,2013  25,12,2013</t>
  </si>
  <si>
    <t>22.05.13</t>
  </si>
  <si>
    <t>24.05.13</t>
  </si>
  <si>
    <t>ტელეფონის აპარატები და ნათურები შეძენა</t>
  </si>
  <si>
    <t>შპს 'ემი"</t>
  </si>
  <si>
    <t>040/გშ</t>
  </si>
  <si>
    <t>10,05,2013    25,12,2013</t>
  </si>
  <si>
    <t>23.05.13</t>
  </si>
  <si>
    <t>28.05.13</t>
  </si>
  <si>
    <t>ავეჯის შეკეთება ტექნიკური მომსახურება</t>
  </si>
  <si>
    <t>შპს "ემი"</t>
  </si>
  <si>
    <t>041/გშ</t>
  </si>
  <si>
    <t>25.12.2013</t>
  </si>
  <si>
    <t>საწვავის დიზელი</t>
  </si>
  <si>
    <t>15,05,2013   31,12,2013</t>
  </si>
  <si>
    <t>შპს '"აჭარის სამხატვრო საწარმო"</t>
  </si>
  <si>
    <t>043/გშ</t>
  </si>
  <si>
    <t>15,05,2013    01,08,2013</t>
  </si>
  <si>
    <t>20,05,2013</t>
  </si>
  <si>
    <t>17.05.13</t>
  </si>
  <si>
    <t xml:space="preserve">სხვადასხვა საკვები პროდუქტები.ხილის წვენები
</t>
  </si>
  <si>
    <t>044/გ.შ.</t>
  </si>
  <si>
    <t>07.06.2013
01.08.2013</t>
  </si>
  <si>
    <t>პერსონალური კომპიუტერების შეძენა</t>
  </si>
  <si>
    <t>კ/ტ</t>
  </si>
  <si>
    <t>შპს "ალგორითმი"</t>
  </si>
  <si>
    <t>045/გ.შ.</t>
  </si>
  <si>
    <t xml:space="preserve">14.06.2013 31.12.2013     </t>
  </si>
  <si>
    <t>საკვები პროდუქტები, სასმელები, თამბაქო და მონათესავე პროდუქტები და სასმელი წყალი</t>
  </si>
  <si>
    <t>გ.შ</t>
  </si>
  <si>
    <t>შპს "Etaloni 2012"</t>
  </si>
  <si>
    <t>046/გ.შ.</t>
  </si>
  <si>
    <t>13.06.201301.09.2013</t>
  </si>
  <si>
    <t>25.06.2013</t>
  </si>
  <si>
    <t xml:space="preserve"> </t>
  </si>
  <si>
    <t>სარეგისტრაციოა ბარათი</t>
  </si>
  <si>
    <t>შპს "GAMAprinti"</t>
  </si>
  <si>
    <t>047/გ.შ.</t>
  </si>
  <si>
    <t>13.06.2013 01.09.2013</t>
  </si>
  <si>
    <t>სატელეკომუნიკაციო მომსახურება</t>
  </si>
  <si>
    <t>გ.ე.ტ</t>
  </si>
  <si>
    <t>სს ,,სილქნეტი"</t>
  </si>
  <si>
    <t>001/გ.ე.ტ</t>
  </si>
  <si>
    <t>18.01.2013
31.12.2013</t>
  </si>
  <si>
    <t>31.12.2013</t>
  </si>
  <si>
    <t>7500</t>
  </si>
  <si>
    <t>საკანცელარიო საქონელი</t>
  </si>
  <si>
    <r>
      <t>შ.პ.ს ,,</t>
    </r>
    <r>
      <rPr>
        <sz val="12"/>
        <color theme="1"/>
        <rFont val="Sylfaen"/>
        <family val="1"/>
      </rPr>
      <t>EMI''</t>
    </r>
  </si>
  <si>
    <t>002/გ.ე.ტ</t>
  </si>
  <si>
    <t>24.01.2013
31.12.2013</t>
  </si>
  <si>
    <t>ავტომობილების დაზღვევა</t>
  </si>
  <si>
    <t>გ.ე.ტ.</t>
  </si>
  <si>
    <t>სს ,,სადაზღვევო კომპანია ალდაგი ბისიაი''</t>
  </si>
  <si>
    <t>003/გ.ე.ტ</t>
  </si>
  <si>
    <t>5.02.2013
31.12.2013</t>
  </si>
  <si>
    <t>პერსონალური კომპიუტერი</t>
  </si>
  <si>
    <t>შ.პ.ს ,,ალგორითმი''</t>
  </si>
  <si>
    <t>004/გ.ე.ტ</t>
  </si>
  <si>
    <t>11.02.2013
1.06.2013</t>
  </si>
  <si>
    <t>30.02.2013</t>
  </si>
  <si>
    <t>შრიფტიანი კატრიჯები</t>
  </si>
  <si>
    <t>ინდ. მეწ. გელა პატარაია</t>
  </si>
  <si>
    <t>009/გ.ე.ტ</t>
  </si>
  <si>
    <t>22.02.2013
31.12.2013</t>
  </si>
  <si>
    <t xml:space="preserve">საბურავები </t>
  </si>
  <si>
    <t>შ.პ.ს ,,თეგეტა მოტორსი''</t>
  </si>
  <si>
    <t>007/გ.ე.ტ</t>
  </si>
  <si>
    <t>12.02.2013
31.12.2013</t>
  </si>
  <si>
    <t>მოთხოვნიდან არაუგვიანეს 3 დღე</t>
  </si>
  <si>
    <t>საბეჯდი ქაღალდი</t>
  </si>
  <si>
    <t>შ.პ.ს ,,კანც პაპერი''</t>
  </si>
  <si>
    <t>005/გ.ე.ტ</t>
  </si>
  <si>
    <t>11.02.2013
31.12.2013</t>
  </si>
  <si>
    <t>მოთხოვნიდან არაუგვიანეს 24 საათისა</t>
  </si>
  <si>
    <t xml:space="preserve">მედიკამენტები </t>
  </si>
  <si>
    <t>შ.პ.ს ,,ვესტფარმ''</t>
  </si>
  <si>
    <t>011/გ.ე.ტ</t>
  </si>
  <si>
    <t>25.02.2013
31.12.2013</t>
  </si>
  <si>
    <t>გლუკომეტრის ტესტ ჩხირები</t>
  </si>
  <si>
    <t>შ.პ.ს ,,ჰუმან დიაგნოსტიკ ჯორჯია''</t>
  </si>
  <si>
    <t>008/გ.ე.ტ</t>
  </si>
  <si>
    <t>20.02.2013
01.06.2013</t>
  </si>
  <si>
    <t>1.04.2013</t>
  </si>
  <si>
    <t>ავტომობილების რემონტი</t>
  </si>
  <si>
    <t>შ.პ.ს ,, ირბათ ფნ''</t>
  </si>
  <si>
    <t>012/გ.ე.ტ</t>
  </si>
  <si>
    <t>26.02.2013
31.12.2013</t>
  </si>
  <si>
    <t>შ.პ.ს ,,ავერსი-გეოფარმი''</t>
  </si>
  <si>
    <t>013/გ.ე.ტ</t>
  </si>
  <si>
    <t>18.03.2013
31.12.2013</t>
  </si>
  <si>
    <t>სმენის აპარატები</t>
  </si>
  <si>
    <t>შ.პ.ს ,, კინდ სმენა''</t>
  </si>
  <si>
    <t>014/გ.ე.ტ</t>
  </si>
  <si>
    <t>26.03.213
31.12.2013</t>
  </si>
  <si>
    <t>15.12.2013</t>
  </si>
  <si>
    <t>სავარძელ-ეტლი</t>
  </si>
  <si>
    <t>შ.პ.ს ,,თბილისი მედიკ''</t>
  </si>
  <si>
    <t>015/გ.ე.ტ</t>
  </si>
  <si>
    <t>7.05.2013
31.12.2013</t>
  </si>
  <si>
    <t>ვაუჩერის გაცემიდან 10 სამუშაო დღე</t>
  </si>
  <si>
    <t>016/გ.ე.ტ</t>
  </si>
  <si>
    <t>26.08.2013
31.12.2013</t>
  </si>
  <si>
    <t>017/გ.ე.ტ</t>
  </si>
  <si>
    <t>06.09.2013
31.12.2014</t>
  </si>
  <si>
    <t>კომპიუტერული მოწყობილობები და აქსესუარები</t>
  </si>
  <si>
    <t>018/გ.ე.ტ</t>
  </si>
  <si>
    <t>10.09.2013
31.12.2015</t>
  </si>
  <si>
    <t xml:space="preserve">                              ი ნ ფ ო რ მ ა ც ი ა
2013 წელს განხორციელებული სახელმწიფო შესყიდვების შესახებ 
(გამარტივებული შესყიდვა)       </t>
  </si>
  <si>
    <t>ფაქტობრივი მიწოდება</t>
  </si>
  <si>
    <t>გადარიცხვა</t>
  </si>
  <si>
    <t>ეკონომია</t>
  </si>
  <si>
    <t>ხელშეკრულების ღირებულება</t>
  </si>
  <si>
    <t>გაზეთები</t>
  </si>
  <si>
    <t>ბუკლეტების დამზადება</t>
  </si>
  <si>
    <t>ქაღალდის ან მუყაოს სარეგისტრაციო ჟურნალები</t>
  </si>
  <si>
    <t>შეწყდა</t>
  </si>
  <si>
    <t>-</t>
  </si>
  <si>
    <t>35-1</t>
  </si>
  <si>
    <t xml:space="preserve">01/05/2013-25/02/2014                      </t>
  </si>
  <si>
    <t>2700
შეწყდა</t>
  </si>
  <si>
    <t>ელექტრო გამანაწილებლები, საკეტები, საკეტის ნაწილები</t>
  </si>
  <si>
    <t>ინდ.მეწარმე გურამ ნინიძე</t>
  </si>
  <si>
    <t>048/გ.შ.</t>
  </si>
  <si>
    <t>02.08.2013 25.12.2013</t>
  </si>
  <si>
    <t>049/გ.შ.</t>
  </si>
  <si>
    <r>
      <t>შ.პ.ს ,,</t>
    </r>
    <r>
      <rPr>
        <sz val="10"/>
        <color theme="1"/>
        <rFont val="Sylfaen"/>
        <family val="1"/>
      </rPr>
      <t>EMI''</t>
    </r>
  </si>
  <si>
    <t>6 927.48</t>
  </si>
  <si>
    <t>20.02.13</t>
  </si>
  <si>
    <t>050/გ.შ.</t>
  </si>
  <si>
    <t>კონდენციონერის შეკეთება</t>
  </si>
  <si>
    <t>ინდ.მეწარმე მალხაზ ზოიძე</t>
  </si>
  <si>
    <t>051/გ.შ.</t>
  </si>
  <si>
    <t>052/გ.შ.</t>
  </si>
  <si>
    <t>აეროზოლის ბალონები</t>
  </si>
  <si>
    <t>053/გ.შ.</t>
  </si>
  <si>
    <t>ძრავის ზეთები</t>
  </si>
  <si>
    <t>შპს ,,ფლამინგო ჯორჯია“</t>
  </si>
  <si>
    <t>054/გ.შ.</t>
  </si>
  <si>
    <t>სამინისტროს გუნდის მონაწილეობა</t>
  </si>
  <si>
    <t>მინი ფეხბურთის ფედერაცია</t>
  </si>
  <si>
    <t>055/გ.შ.</t>
  </si>
  <si>
    <t>ავეჯი</t>
  </si>
  <si>
    <t>შპს ,,გიო 2011“</t>
  </si>
  <si>
    <t>056/გ.შ.</t>
  </si>
  <si>
    <t>სავარძელი</t>
  </si>
  <si>
    <t>შპს ,,EMI“</t>
  </si>
  <si>
    <t>057/გ.შ.</t>
  </si>
  <si>
    <t>წიგნად აკინძვა</t>
  </si>
  <si>
    <t>ინდ.მეწარმე ჟუჟუნა მაკარაძე</t>
  </si>
  <si>
    <t>058/გ.შ.</t>
  </si>
  <si>
    <t>სხვადასხვა საკვები პროდუქტები.ხილის წვენები</t>
  </si>
  <si>
    <t>059/გ.შ.</t>
  </si>
  <si>
    <t>060/გ.შ.</t>
  </si>
  <si>
    <t>გამანაწილებლები, საკეტები, საკეტის ნაწილები</t>
  </si>
  <si>
    <t>061/გ.შ.</t>
  </si>
  <si>
    <t>სასმელები</t>
  </si>
  <si>
    <t>შპს ,,გუდვილი“</t>
  </si>
  <si>
    <t>062/გ.შ.</t>
  </si>
  <si>
    <t>საჩუქრები</t>
  </si>
  <si>
    <t>შპს ,,აჭარის სამხატვრო საწარმო“</t>
  </si>
  <si>
    <t>063/გ.შ.</t>
  </si>
  <si>
    <t>სატრანსპორტო მომსახურება</t>
  </si>
  <si>
    <t>ფიზ.პირი ოთარ ჩიჩუა</t>
  </si>
  <si>
    <t>064/გ.შ.</t>
  </si>
  <si>
    <t>ფიზ.პირი გოჩა მათითაიშვილი</t>
  </si>
  <si>
    <t>065/გ.შ.</t>
  </si>
  <si>
    <t>ფიზ.პირი ირაკლი ხონელია</t>
  </si>
  <si>
    <t>066/გ.შ.</t>
  </si>
  <si>
    <t>067/გ.შ.</t>
  </si>
  <si>
    <t>068/გ.შ.</t>
  </si>
  <si>
    <t>ბლოკნოტები</t>
  </si>
  <si>
    <t>069/გ.შ.</t>
  </si>
  <si>
    <t>საიზოლაციო ლენტა</t>
  </si>
  <si>
    <t>070/გ.შ.</t>
  </si>
  <si>
    <t>სათლეები/ვედროები</t>
  </si>
  <si>
    <t>071/გ.შ.</t>
  </si>
  <si>
    <t xml:space="preserve">ტელეფონის აპარატები </t>
  </si>
  <si>
    <t>072/გ.შ.</t>
  </si>
  <si>
    <t>შპს ,,GAMA printi“</t>
  </si>
  <si>
    <t>073/გ.შ.</t>
  </si>
  <si>
    <t>საოფისე თაროები</t>
  </si>
  <si>
    <t>074/გ.შ.</t>
  </si>
  <si>
    <t>შპს ,,ETALONI 2012 LTD“</t>
  </si>
  <si>
    <t>075/გ.შ.</t>
  </si>
  <si>
    <t>ნათურები</t>
  </si>
  <si>
    <t>076/გ.შ.</t>
  </si>
  <si>
    <t>გამანაწილებლები</t>
  </si>
  <si>
    <t>077/გ.შ.</t>
  </si>
  <si>
    <t>საკეტი, საკეტის ნაწილები</t>
  </si>
  <si>
    <t>078/გ.შ.</t>
  </si>
  <si>
    <t>079/გ.შ.</t>
  </si>
  <si>
    <t>ელექტროღუმელი</t>
  </si>
  <si>
    <t>შპს ,,KTM“</t>
  </si>
  <si>
    <t>080/გ.შ.</t>
  </si>
  <si>
    <t>საპარსები</t>
  </si>
  <si>
    <t>შპს ,,ამერიტექსი“</t>
  </si>
  <si>
    <t>081/გ.შ.</t>
  </si>
  <si>
    <t>უთო</t>
  </si>
  <si>
    <t>სს ,,ელიტ ელექტრონიქსი“</t>
  </si>
  <si>
    <t>082/გ.შ.</t>
  </si>
  <si>
    <t>ჯილდოები</t>
  </si>
  <si>
    <t>შპს ,,პოლიგრაფ სერვისი“</t>
  </si>
  <si>
    <t>083/გ.შ.</t>
  </si>
  <si>
    <t>სასაჩუქრე ჩანთები</t>
  </si>
  <si>
    <t>084/გ.შ.</t>
  </si>
  <si>
    <t>ჭაღები</t>
  </si>
  <si>
    <t>შპს ,,ახალი ნათება“</t>
  </si>
  <si>
    <t>085/გ.შ.</t>
  </si>
  <si>
    <t>086/გ.შ.</t>
  </si>
  <si>
    <t>საატესტაციო მომსახურება</t>
  </si>
  <si>
    <t>სსიპ ფინანსთა სამიონისტროს აკადემია</t>
  </si>
  <si>
    <t>087/გ.შ.</t>
  </si>
  <si>
    <t>ფარდები</t>
  </si>
  <si>
    <t>ინდ.მეწარმე ნაზიბროლა აბულაძე</t>
  </si>
  <si>
    <t>088/გ.შ.</t>
  </si>
  <si>
    <t>კარნიზები</t>
  </si>
  <si>
    <t>089/გ.შ.</t>
  </si>
  <si>
    <t>ფოტოაპარატი</t>
  </si>
  <si>
    <t>შპს ,,ალტა“</t>
  </si>
  <si>
    <t>090/გ.შ.</t>
  </si>
  <si>
    <t>091/გ.შ.</t>
  </si>
  <si>
    <t>1044.51</t>
  </si>
  <si>
    <t>1044.52</t>
  </si>
  <si>
    <t>1044.53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</si>
</sst>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&quot; &quot;##0.00"/>
    <numFmt numFmtId="166" formatCode="#&quot; &quot;##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sz val="12"/>
      <color indexed="8"/>
      <name val="AcadNusx"/>
    </font>
    <font>
      <b/>
      <sz val="10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Calibri"/>
      <family val="2"/>
      <charset val="204"/>
      <scheme val="minor"/>
    </font>
    <font>
      <sz val="12"/>
      <name val="AcadNusx"/>
    </font>
    <font>
      <sz val="12"/>
      <name val="Arial"/>
      <family val="2"/>
      <charset val="204"/>
    </font>
    <font>
      <sz val="12"/>
      <color theme="1"/>
      <name val="AcadNusx"/>
    </font>
    <font>
      <sz val="12"/>
      <name val="Sylfaen"/>
      <family val="1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b/>
      <sz val="12"/>
      <name val="AcadNusx"/>
    </font>
    <font>
      <sz val="10"/>
      <name val="Arial Cyr"/>
      <charset val="204"/>
    </font>
    <font>
      <sz val="9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24" fillId="0" borderId="0"/>
  </cellStyleXfs>
  <cellXfs count="33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6" fontId="10" fillId="0" borderId="7" xfId="2" applyNumberFormat="1" applyFont="1" applyFill="1" applyBorder="1" applyAlignment="1">
      <alignment horizontal="center" vertical="center" wrapText="1"/>
    </xf>
    <xf numFmtId="166" fontId="10" fillId="0" borderId="12" xfId="2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left" vertical="center" wrapText="1"/>
    </xf>
    <xf numFmtId="166" fontId="10" fillId="0" borderId="15" xfId="2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66" fontId="10" fillId="0" borderId="9" xfId="2" applyNumberFormat="1" applyFont="1" applyFill="1" applyBorder="1" applyAlignment="1">
      <alignment horizontal="center" vertical="center" wrapText="1"/>
    </xf>
    <xf numFmtId="165" fontId="13" fillId="0" borderId="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14" fontId="13" fillId="0" borderId="12" xfId="0" applyNumberFormat="1" applyFont="1" applyFill="1" applyBorder="1" applyAlignment="1">
      <alignment horizontal="center" vertical="center" wrapText="1"/>
    </xf>
    <xf numFmtId="166" fontId="17" fillId="0" borderId="7" xfId="2" applyNumberFormat="1" applyFont="1" applyFill="1" applyBorder="1" applyAlignment="1">
      <alignment horizontal="center" vertical="center" wrapText="1"/>
    </xf>
    <xf numFmtId="166" fontId="17" fillId="0" borderId="12" xfId="2" applyNumberFormat="1" applyFont="1" applyFill="1" applyBorder="1" applyAlignment="1">
      <alignment horizontal="center" vertical="center" wrapText="1"/>
    </xf>
    <xf numFmtId="166" fontId="17" fillId="0" borderId="9" xfId="2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3" fontId="20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vertical="center" wrapText="1"/>
    </xf>
    <xf numFmtId="165" fontId="13" fillId="4" borderId="7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4" fontId="7" fillId="4" borderId="10" xfId="0" applyNumberFormat="1" applyFont="1" applyFill="1" applyBorder="1" applyAlignment="1">
      <alignment horizontal="center" vertical="center" wrapText="1"/>
    </xf>
    <xf numFmtId="49" fontId="13" fillId="4" borderId="7" xfId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4" fontId="7" fillId="4" borderId="0" xfId="0" applyNumberFormat="1" applyFont="1" applyFill="1" applyBorder="1" applyAlignment="1">
      <alignment horizontal="center" wrapText="1"/>
    </xf>
    <xf numFmtId="4" fontId="5" fillId="4" borderId="7" xfId="0" applyNumberFormat="1" applyFont="1" applyFill="1" applyBorder="1" applyAlignment="1">
      <alignment horizont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textRotation="90" wrapText="1"/>
    </xf>
    <xf numFmtId="165" fontId="7" fillId="4" borderId="7" xfId="0" applyNumberFormat="1" applyFont="1" applyFill="1" applyBorder="1" applyAlignment="1">
      <alignment horizontal="center" vertical="center" textRotation="90" wrapText="1"/>
    </xf>
    <xf numFmtId="165" fontId="8" fillId="4" borderId="7" xfId="0" applyNumberFormat="1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166" fontId="3" fillId="4" borderId="7" xfId="0" applyNumberFormat="1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166" fontId="10" fillId="4" borderId="7" xfId="2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4" fontId="13" fillId="4" borderId="7" xfId="0" applyNumberFormat="1" applyFont="1" applyFill="1" applyBorder="1" applyAlignment="1">
      <alignment horizontal="center" vertical="center" wrapText="1"/>
    </xf>
    <xf numFmtId="14" fontId="8" fillId="4" borderId="7" xfId="0" applyNumberFormat="1" applyFont="1" applyFill="1" applyBorder="1" applyAlignment="1">
      <alignment horizontal="center" vertical="center" wrapText="1"/>
    </xf>
    <xf numFmtId="14" fontId="25" fillId="4" borderId="7" xfId="0" applyNumberFormat="1" applyFont="1" applyFill="1" applyBorder="1" applyAlignment="1">
      <alignment horizontal="center" vertical="center" wrapText="1"/>
    </xf>
    <xf numFmtId="4" fontId="7" fillId="4" borderId="16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/>
    </xf>
    <xf numFmtId="49" fontId="13" fillId="4" borderId="7" xfId="0" applyNumberFormat="1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165" fontId="14" fillId="4" borderId="7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165" fontId="3" fillId="4" borderId="0" xfId="0" applyNumberFormat="1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4" fontId="19" fillId="0" borderId="12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6" fontId="10" fillId="0" borderId="12" xfId="2" applyNumberFormat="1" applyFont="1" applyFill="1" applyBorder="1" applyAlignment="1">
      <alignment horizontal="center" vertical="center" wrapText="1"/>
    </xf>
    <xf numFmtId="166" fontId="10" fillId="0" borderId="15" xfId="2" applyNumberFormat="1" applyFont="1" applyFill="1" applyBorder="1" applyAlignment="1">
      <alignment horizontal="center" vertical="center" wrapText="1"/>
    </xf>
    <xf numFmtId="166" fontId="10" fillId="0" borderId="9" xfId="2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14" fontId="13" fillId="0" borderId="12" xfId="0" applyNumberFormat="1" applyFont="1" applyFill="1" applyBorder="1" applyAlignment="1">
      <alignment horizontal="center" vertical="center" wrapText="1"/>
    </xf>
    <xf numFmtId="14" fontId="13" fillId="0" borderId="15" xfId="0" applyNumberFormat="1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4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4" fontId="7" fillId="4" borderId="16" xfId="0" applyNumberFormat="1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center" vertical="center" wrapText="1"/>
    </xf>
    <xf numFmtId="165" fontId="7" fillId="4" borderId="12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13" fillId="4" borderId="12" xfId="0" applyNumberFormat="1" applyFont="1" applyFill="1" applyBorder="1" applyAlignment="1">
      <alignment horizontal="center" vertical="center" wrapText="1"/>
    </xf>
    <xf numFmtId="165" fontId="13" fillId="4" borderId="9" xfId="0" applyNumberFormat="1" applyFont="1" applyFill="1" applyBorder="1" applyAlignment="1">
      <alignment horizontal="center" vertical="center" wrapText="1"/>
    </xf>
    <xf numFmtId="4" fontId="7" fillId="4" borderId="12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7" fillId="4" borderId="17" xfId="0" applyNumberFormat="1" applyFont="1" applyFill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 wrapText="1"/>
    </xf>
    <xf numFmtId="166" fontId="10" fillId="4" borderId="7" xfId="2" applyNumberFormat="1" applyFont="1" applyFill="1" applyBorder="1" applyAlignment="1">
      <alignment horizontal="center" vertical="center" wrapText="1"/>
    </xf>
    <xf numFmtId="14" fontId="13" fillId="4" borderId="7" xfId="0" applyNumberFormat="1" applyFont="1" applyFill="1" applyBorder="1" applyAlignment="1">
      <alignment horizontal="center" vertical="center" wrapText="1"/>
    </xf>
    <xf numFmtId="165" fontId="13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textRotation="90" wrapText="1"/>
    </xf>
    <xf numFmtId="4" fontId="7" fillId="4" borderId="16" xfId="0" applyNumberFormat="1" applyFont="1" applyFill="1" applyBorder="1" applyAlignment="1">
      <alignment horizontal="center" vertical="center" textRotation="90" wrapText="1"/>
    </xf>
    <xf numFmtId="4" fontId="7" fillId="4" borderId="18" xfId="0" applyNumberFormat="1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0" fillId="4" borderId="7" xfId="0" applyFill="1" applyBorder="1"/>
    <xf numFmtId="0" fontId="0" fillId="4" borderId="7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2"/>
    <cellStyle name="Обычный 2 2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7"/>
  <sheetViews>
    <sheetView view="pageBreakPreview" topLeftCell="A167" zoomScale="90" zoomScaleSheetLayoutView="90" workbookViewId="0">
      <selection activeCell="A5" sqref="A5:U5"/>
    </sheetView>
  </sheetViews>
  <sheetFormatPr defaultRowHeight="15"/>
  <cols>
    <col min="1" max="1" width="3.7109375" style="2" customWidth="1"/>
    <col min="2" max="2" width="26" style="132" customWidth="1"/>
    <col min="3" max="3" width="12" style="2" customWidth="1"/>
    <col min="4" max="4" width="10.140625" style="133" hidden="1" customWidth="1"/>
    <col min="5" max="5" width="7.28515625" style="133" hidden="1" customWidth="1"/>
    <col min="6" max="6" width="21.7109375" style="134" customWidth="1"/>
    <col min="7" max="7" width="11.42578125" style="2" customWidth="1"/>
    <col min="8" max="8" width="11.28515625" style="2" customWidth="1"/>
    <col min="9" max="9" width="12.28515625" style="2" hidden="1" customWidth="1"/>
    <col min="10" max="10" width="8" style="2" hidden="1" customWidth="1"/>
    <col min="11" max="11" width="13.7109375" style="135" customWidth="1"/>
    <col min="12" max="13" width="11.7109375" style="137" customWidth="1"/>
    <col min="14" max="14" width="11.7109375" style="137" hidden="1" customWidth="1"/>
    <col min="15" max="15" width="15.7109375" style="137" hidden="1" customWidth="1"/>
    <col min="16" max="16" width="12.28515625" style="137" hidden="1" customWidth="1"/>
    <col min="17" max="17" width="13.140625" style="137" hidden="1" customWidth="1"/>
    <col min="18" max="18" width="11.7109375" style="2" hidden="1" customWidth="1"/>
    <col min="19" max="19" width="10.85546875" style="123" hidden="1" customWidth="1"/>
    <col min="20" max="20" width="10.85546875" style="2" hidden="1" customWidth="1"/>
    <col min="21" max="21" width="14.7109375" style="124" hidden="1" customWidth="1"/>
    <col min="22" max="22" width="15.28515625" style="2" hidden="1" customWidth="1"/>
    <col min="23" max="23" width="13.85546875" style="2" customWidth="1"/>
    <col min="24" max="24" width="11.7109375" style="2" customWidth="1"/>
    <col min="25" max="16384" width="9.140625" style="2"/>
  </cols>
  <sheetData>
    <row r="1" spans="1:24" ht="21.75" hidden="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1"/>
    </row>
    <row r="2" spans="1:24" ht="21.75" hidden="1" customHeight="1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3"/>
      <c r="U2" s="4"/>
    </row>
    <row r="3" spans="1:24" ht="21.75" hidden="1" customHeight="1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3"/>
      <c r="U3" s="4"/>
    </row>
    <row r="4" spans="1:24" s="6" customFormat="1" ht="21.75" hidden="1" customHeight="1">
      <c r="A4" s="280" t="s">
        <v>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5"/>
    </row>
    <row r="5" spans="1:24" s="6" customFormat="1" ht="58.5" customHeight="1" thickBot="1">
      <c r="A5" s="197" t="s">
        <v>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</row>
    <row r="6" spans="1:24" ht="28.5" customHeight="1">
      <c r="A6" s="281" t="s">
        <v>5</v>
      </c>
      <c r="B6" s="282" t="s">
        <v>6</v>
      </c>
      <c r="C6" s="283" t="s">
        <v>7</v>
      </c>
      <c r="D6" s="7"/>
      <c r="E6" s="284" t="s">
        <v>8</v>
      </c>
      <c r="F6" s="282" t="s">
        <v>9</v>
      </c>
      <c r="G6" s="275" t="s">
        <v>10</v>
      </c>
      <c r="H6" s="276"/>
      <c r="I6" s="8" t="s">
        <v>11</v>
      </c>
      <c r="J6" s="9"/>
      <c r="K6" s="203" t="s">
        <v>12</v>
      </c>
      <c r="L6" s="203"/>
      <c r="M6" s="203"/>
      <c r="N6" s="10"/>
      <c r="O6" s="10"/>
      <c r="P6" s="248" t="s">
        <v>13</v>
      </c>
      <c r="Q6" s="248"/>
      <c r="R6" s="203" t="s">
        <v>14</v>
      </c>
      <c r="S6" s="203"/>
      <c r="T6" s="203" t="s">
        <v>15</v>
      </c>
      <c r="U6" s="11"/>
      <c r="V6" s="12"/>
    </row>
    <row r="7" spans="1:24" ht="93" customHeight="1">
      <c r="A7" s="233"/>
      <c r="B7" s="241"/>
      <c r="C7" s="237"/>
      <c r="D7" s="13" t="s">
        <v>16</v>
      </c>
      <c r="E7" s="285"/>
      <c r="F7" s="241"/>
      <c r="G7" s="13" t="s">
        <v>17</v>
      </c>
      <c r="H7" s="14" t="s">
        <v>18</v>
      </c>
      <c r="I7" s="15" t="s">
        <v>19</v>
      </c>
      <c r="J7" s="16" t="s">
        <v>20</v>
      </c>
      <c r="K7" s="15" t="s">
        <v>21</v>
      </c>
      <c r="L7" s="17" t="s">
        <v>22</v>
      </c>
      <c r="M7" s="13" t="s">
        <v>23</v>
      </c>
      <c r="N7" s="15" t="s">
        <v>20</v>
      </c>
      <c r="O7" s="15" t="s">
        <v>12</v>
      </c>
      <c r="P7" s="17" t="s">
        <v>24</v>
      </c>
      <c r="Q7" s="18" t="s">
        <v>25</v>
      </c>
      <c r="R7" s="19" t="s">
        <v>26</v>
      </c>
      <c r="S7" s="20" t="s">
        <v>27</v>
      </c>
      <c r="T7" s="277"/>
      <c r="U7" s="21" t="s">
        <v>28</v>
      </c>
      <c r="V7" s="12" t="s">
        <v>29</v>
      </c>
    </row>
    <row r="8" spans="1:24">
      <c r="A8" s="22">
        <v>1</v>
      </c>
      <c r="B8" s="13">
        <v>2</v>
      </c>
      <c r="C8" s="12">
        <v>3</v>
      </c>
      <c r="D8" s="13">
        <v>3</v>
      </c>
      <c r="E8" s="13"/>
      <c r="F8" s="12">
        <v>4</v>
      </c>
      <c r="G8" s="12">
        <v>5</v>
      </c>
      <c r="H8" s="12">
        <v>6</v>
      </c>
      <c r="I8" s="12">
        <v>7</v>
      </c>
      <c r="J8" s="23">
        <v>8</v>
      </c>
      <c r="K8" s="24">
        <v>7</v>
      </c>
      <c r="L8" s="25">
        <v>8</v>
      </c>
      <c r="M8" s="25">
        <v>9</v>
      </c>
      <c r="N8" s="25">
        <v>11</v>
      </c>
      <c r="O8" s="25">
        <v>12</v>
      </c>
      <c r="P8" s="25">
        <v>13</v>
      </c>
      <c r="Q8" s="25">
        <v>14</v>
      </c>
      <c r="R8" s="19">
        <v>15</v>
      </c>
      <c r="S8" s="20" t="s">
        <v>30</v>
      </c>
      <c r="T8" s="12">
        <v>17</v>
      </c>
      <c r="U8" s="11">
        <v>10</v>
      </c>
      <c r="V8" s="12"/>
    </row>
    <row r="9" spans="1:24" s="27" customFormat="1" ht="62.25" hidden="1" customHeight="1">
      <c r="A9" s="26">
        <v>1</v>
      </c>
      <c r="B9" s="27" t="s">
        <v>31</v>
      </c>
      <c r="C9" s="12" t="s">
        <v>32</v>
      </c>
      <c r="D9" s="28">
        <v>18500000</v>
      </c>
      <c r="E9" s="29"/>
      <c r="F9" s="30" t="s">
        <v>33</v>
      </c>
      <c r="G9" s="13" t="s">
        <v>34</v>
      </c>
      <c r="H9" s="13" t="s">
        <v>35</v>
      </c>
      <c r="I9" s="13" t="s">
        <v>35</v>
      </c>
      <c r="J9" s="31"/>
      <c r="K9" s="32"/>
      <c r="L9" s="17">
        <v>885</v>
      </c>
      <c r="M9" s="33" t="s">
        <v>36</v>
      </c>
      <c r="N9" s="13"/>
      <c r="O9" s="17">
        <v>368.75</v>
      </c>
      <c r="P9" s="33" t="s">
        <v>37</v>
      </c>
      <c r="Q9" s="17">
        <v>368.75</v>
      </c>
      <c r="R9" s="19"/>
      <c r="S9" s="20"/>
      <c r="T9" s="20"/>
      <c r="U9" s="21"/>
      <c r="V9" s="17"/>
      <c r="W9" s="34"/>
    </row>
    <row r="10" spans="1:24" s="41" customFormat="1" hidden="1">
      <c r="A10" s="26"/>
      <c r="B10" s="13"/>
      <c r="C10" s="227" t="s">
        <v>38</v>
      </c>
      <c r="D10" s="227"/>
      <c r="E10" s="35"/>
      <c r="F10" s="36"/>
      <c r="G10" s="35"/>
      <c r="H10" s="35"/>
      <c r="I10" s="35"/>
      <c r="J10" s="37"/>
      <c r="K10" s="38"/>
      <c r="L10" s="39"/>
      <c r="M10" s="35"/>
      <c r="N10" s="39"/>
      <c r="O10" s="39">
        <f>O9</f>
        <v>368.75</v>
      </c>
      <c r="P10" s="35"/>
      <c r="Q10" s="39">
        <f>Q9</f>
        <v>368.75</v>
      </c>
      <c r="R10" s="35"/>
      <c r="S10" s="20"/>
      <c r="T10" s="20"/>
      <c r="U10" s="39"/>
      <c r="V10" s="17"/>
      <c r="W10" s="34"/>
      <c r="X10" s="40"/>
    </row>
    <row r="11" spans="1:24" s="27" customFormat="1" ht="44.25" hidden="1" customHeight="1">
      <c r="A11" s="26">
        <v>1</v>
      </c>
      <c r="B11" s="42" t="s">
        <v>39</v>
      </c>
      <c r="C11" s="12" t="s">
        <v>32</v>
      </c>
      <c r="D11" s="28">
        <v>18500000</v>
      </c>
      <c r="E11" s="28"/>
      <c r="F11" s="43" t="s">
        <v>40</v>
      </c>
      <c r="G11" s="13" t="s">
        <v>41</v>
      </c>
      <c r="H11" s="14" t="s">
        <v>42</v>
      </c>
      <c r="I11" s="14" t="s">
        <v>42</v>
      </c>
      <c r="J11" s="44"/>
      <c r="K11" s="45"/>
      <c r="L11" s="13">
        <v>791</v>
      </c>
      <c r="M11" s="33" t="s">
        <v>36</v>
      </c>
      <c r="N11" s="13"/>
      <c r="O11" s="13">
        <v>790.45</v>
      </c>
      <c r="P11" s="33" t="s">
        <v>37</v>
      </c>
      <c r="Q11" s="13">
        <v>790.45</v>
      </c>
      <c r="R11" s="46"/>
      <c r="S11" s="20"/>
      <c r="T11" s="20"/>
      <c r="U11" s="21"/>
      <c r="V11" s="17"/>
      <c r="W11" s="34"/>
    </row>
    <row r="12" spans="1:24" s="41" customFormat="1" hidden="1">
      <c r="A12" s="26"/>
      <c r="B12" s="13"/>
      <c r="C12" s="227" t="s">
        <v>38</v>
      </c>
      <c r="D12" s="227"/>
      <c r="E12" s="35"/>
      <c r="F12" s="36"/>
      <c r="G12" s="35"/>
      <c r="H12" s="35"/>
      <c r="I12" s="35"/>
      <c r="J12" s="37"/>
      <c r="K12" s="38"/>
      <c r="L12" s="39"/>
      <c r="M12" s="35"/>
      <c r="N12" s="13"/>
      <c r="O12" s="39">
        <f>O11</f>
        <v>790.45</v>
      </c>
      <c r="P12" s="35"/>
      <c r="Q12" s="39">
        <f>Q11</f>
        <v>790.45</v>
      </c>
      <c r="R12" s="35"/>
      <c r="S12" s="20"/>
      <c r="T12" s="20"/>
      <c r="U12" s="21"/>
      <c r="V12" s="17"/>
      <c r="W12" s="34"/>
      <c r="X12" s="40"/>
    </row>
    <row r="13" spans="1:24" s="27" customFormat="1" ht="18" hidden="1" customHeight="1">
      <c r="A13" s="232">
        <v>1</v>
      </c>
      <c r="B13" s="42" t="s">
        <v>43</v>
      </c>
      <c r="C13" s="236" t="s">
        <v>32</v>
      </c>
      <c r="D13" s="28">
        <v>18500000</v>
      </c>
      <c r="E13" s="249"/>
      <c r="F13" s="258" t="s">
        <v>44</v>
      </c>
      <c r="G13" s="240" t="s">
        <v>45</v>
      </c>
      <c r="H13" s="228" t="s">
        <v>46</v>
      </c>
      <c r="I13" s="228" t="s">
        <v>47</v>
      </c>
      <c r="J13" s="44">
        <v>312</v>
      </c>
      <c r="K13" s="45"/>
      <c r="L13" s="13">
        <v>156</v>
      </c>
      <c r="M13" s="33" t="s">
        <v>36</v>
      </c>
      <c r="N13" s="13"/>
      <c r="O13" s="13">
        <v>740</v>
      </c>
      <c r="P13" s="33" t="s">
        <v>37</v>
      </c>
      <c r="Q13" s="13">
        <v>740</v>
      </c>
      <c r="R13" s="46"/>
      <c r="S13" s="20"/>
      <c r="T13" s="20"/>
      <c r="U13" s="21"/>
      <c r="V13" s="17"/>
      <c r="W13" s="34"/>
    </row>
    <row r="14" spans="1:24" s="27" customFormat="1" ht="18" hidden="1" customHeight="1">
      <c r="A14" s="270"/>
      <c r="B14" s="42" t="s">
        <v>48</v>
      </c>
      <c r="C14" s="256"/>
      <c r="D14" s="28"/>
      <c r="E14" s="250"/>
      <c r="F14" s="259"/>
      <c r="G14" s="261"/>
      <c r="H14" s="268"/>
      <c r="I14" s="268"/>
      <c r="J14" s="44">
        <v>52</v>
      </c>
      <c r="K14" s="45"/>
      <c r="L14" s="13">
        <v>31.2</v>
      </c>
      <c r="M14" s="33"/>
      <c r="N14" s="13"/>
      <c r="O14" s="13"/>
      <c r="P14" s="33"/>
      <c r="Q14" s="13"/>
      <c r="R14" s="46"/>
      <c r="S14" s="20"/>
      <c r="T14" s="20"/>
      <c r="U14" s="21"/>
      <c r="V14" s="17"/>
      <c r="W14" s="34"/>
    </row>
    <row r="15" spans="1:24" s="27" customFormat="1" ht="22.5" hidden="1" customHeight="1">
      <c r="A15" s="270"/>
      <c r="B15" s="42" t="s">
        <v>49</v>
      </c>
      <c r="C15" s="256"/>
      <c r="D15" s="28"/>
      <c r="E15" s="250"/>
      <c r="F15" s="259"/>
      <c r="G15" s="261"/>
      <c r="H15" s="268"/>
      <c r="I15" s="268"/>
      <c r="J15" s="44">
        <v>50</v>
      </c>
      <c r="K15" s="45"/>
      <c r="L15" s="13">
        <v>50</v>
      </c>
      <c r="M15" s="33"/>
      <c r="N15" s="13"/>
      <c r="O15" s="13"/>
      <c r="P15" s="33"/>
      <c r="Q15" s="13"/>
      <c r="R15" s="46"/>
      <c r="S15" s="20"/>
      <c r="T15" s="20"/>
      <c r="U15" s="21"/>
      <c r="V15" s="17"/>
      <c r="W15" s="34"/>
    </row>
    <row r="16" spans="1:24" s="27" customFormat="1" ht="27.75" hidden="1" customHeight="1">
      <c r="A16" s="270"/>
      <c r="B16" s="42" t="s">
        <v>50</v>
      </c>
      <c r="C16" s="256"/>
      <c r="D16" s="28"/>
      <c r="E16" s="250"/>
      <c r="F16" s="259"/>
      <c r="G16" s="261"/>
      <c r="H16" s="268"/>
      <c r="I16" s="268"/>
      <c r="J16" s="44">
        <v>12</v>
      </c>
      <c r="K16" s="45"/>
      <c r="L16" s="13">
        <v>66</v>
      </c>
      <c r="M16" s="33"/>
      <c r="N16" s="13"/>
      <c r="O16" s="13"/>
      <c r="P16" s="33"/>
      <c r="Q16" s="13"/>
      <c r="R16" s="46"/>
      <c r="S16" s="20"/>
      <c r="T16" s="20"/>
      <c r="U16" s="21"/>
      <c r="V16" s="17"/>
      <c r="W16" s="34"/>
    </row>
    <row r="17" spans="1:24" s="27" customFormat="1" ht="13.5" hidden="1" customHeight="1">
      <c r="A17" s="270"/>
      <c r="B17" s="42" t="s">
        <v>51</v>
      </c>
      <c r="C17" s="256"/>
      <c r="D17" s="28"/>
      <c r="E17" s="250"/>
      <c r="F17" s="259"/>
      <c r="G17" s="261"/>
      <c r="H17" s="268"/>
      <c r="I17" s="268"/>
      <c r="J17" s="44">
        <v>52</v>
      </c>
      <c r="K17" s="45"/>
      <c r="L17" s="13">
        <v>62.4</v>
      </c>
      <c r="M17" s="33"/>
      <c r="N17" s="13"/>
      <c r="O17" s="13"/>
      <c r="P17" s="33"/>
      <c r="Q17" s="13"/>
      <c r="R17" s="46"/>
      <c r="S17" s="20"/>
      <c r="T17" s="20"/>
      <c r="U17" s="21"/>
      <c r="V17" s="17"/>
      <c r="W17" s="34"/>
    </row>
    <row r="18" spans="1:24" s="27" customFormat="1" ht="16.5" hidden="1" customHeight="1">
      <c r="A18" s="233"/>
      <c r="B18" s="42" t="s">
        <v>52</v>
      </c>
      <c r="C18" s="237"/>
      <c r="D18" s="28"/>
      <c r="E18" s="251"/>
      <c r="F18" s="260"/>
      <c r="G18" s="241"/>
      <c r="H18" s="269"/>
      <c r="I18" s="269"/>
      <c r="J18" s="44">
        <v>624</v>
      </c>
      <c r="K18" s="45"/>
      <c r="L18" s="13">
        <v>374.4</v>
      </c>
      <c r="M18" s="33"/>
      <c r="N18" s="13"/>
      <c r="O18" s="13"/>
      <c r="P18" s="33"/>
      <c r="Q18" s="13"/>
      <c r="R18" s="46"/>
      <c r="S18" s="20"/>
      <c r="T18" s="20"/>
      <c r="U18" s="21"/>
      <c r="V18" s="17"/>
      <c r="W18" s="34"/>
    </row>
    <row r="19" spans="1:24" s="27" customFormat="1" ht="18.75" hidden="1" customHeight="1">
      <c r="A19" s="47"/>
      <c r="B19" s="48"/>
      <c r="C19" s="227" t="s">
        <v>38</v>
      </c>
      <c r="D19" s="227"/>
      <c r="E19" s="49"/>
      <c r="F19" s="50"/>
      <c r="G19" s="51"/>
      <c r="H19" s="52"/>
      <c r="I19" s="52"/>
      <c r="J19" s="53"/>
      <c r="K19" s="45"/>
      <c r="L19" s="54">
        <v>740</v>
      </c>
      <c r="M19" s="33"/>
      <c r="N19" s="13"/>
      <c r="O19" s="13"/>
      <c r="P19" s="33"/>
      <c r="Q19" s="13"/>
      <c r="R19" s="46"/>
      <c r="S19" s="20"/>
      <c r="T19" s="20"/>
      <c r="U19" s="21"/>
      <c r="V19" s="17"/>
      <c r="W19" s="34"/>
    </row>
    <row r="20" spans="1:24" s="27" customFormat="1" ht="18.75" hidden="1" customHeight="1">
      <c r="A20" s="232">
        <v>4</v>
      </c>
      <c r="B20" s="234" t="s">
        <v>53</v>
      </c>
      <c r="C20" s="236" t="s">
        <v>32</v>
      </c>
      <c r="D20" s="28">
        <v>18500000</v>
      </c>
      <c r="E20" s="29"/>
      <c r="F20" s="272" t="s">
        <v>54</v>
      </c>
      <c r="G20" s="240" t="s">
        <v>55</v>
      </c>
      <c r="H20" s="242" t="s">
        <v>56</v>
      </c>
      <c r="I20" s="242" t="s">
        <v>56</v>
      </c>
      <c r="J20" s="263"/>
      <c r="K20" s="45"/>
      <c r="L20" s="203">
        <v>1000</v>
      </c>
      <c r="M20" s="266" t="s">
        <v>36</v>
      </c>
      <c r="N20" s="203"/>
      <c r="O20" s="203">
        <v>655</v>
      </c>
      <c r="P20" s="266" t="s">
        <v>37</v>
      </c>
      <c r="Q20" s="207">
        <v>655</v>
      </c>
      <c r="R20" s="203"/>
      <c r="S20" s="203"/>
      <c r="T20" s="205"/>
      <c r="U20" s="21"/>
      <c r="V20" s="17"/>
      <c r="W20" s="34"/>
    </row>
    <row r="21" spans="1:24" s="27" customFormat="1" ht="15" hidden="1" customHeight="1">
      <c r="A21" s="270"/>
      <c r="B21" s="271"/>
      <c r="C21" s="256"/>
      <c r="D21" s="28">
        <v>18500000</v>
      </c>
      <c r="E21" s="49"/>
      <c r="F21" s="273"/>
      <c r="G21" s="261"/>
      <c r="H21" s="262"/>
      <c r="I21" s="262"/>
      <c r="J21" s="264"/>
      <c r="K21" s="45"/>
      <c r="L21" s="203"/>
      <c r="M21" s="267"/>
      <c r="N21" s="203"/>
      <c r="O21" s="203"/>
      <c r="P21" s="267"/>
      <c r="Q21" s="207"/>
      <c r="R21" s="203"/>
      <c r="S21" s="203"/>
      <c r="T21" s="205"/>
      <c r="U21" s="21"/>
      <c r="V21" s="17"/>
      <c r="W21" s="34"/>
    </row>
    <row r="22" spans="1:24" s="27" customFormat="1" ht="15" hidden="1" customHeight="1">
      <c r="A22" s="233"/>
      <c r="B22" s="235"/>
      <c r="C22" s="237"/>
      <c r="D22" s="28">
        <v>18500000</v>
      </c>
      <c r="E22" s="55"/>
      <c r="F22" s="274"/>
      <c r="G22" s="241"/>
      <c r="H22" s="229"/>
      <c r="I22" s="229"/>
      <c r="J22" s="265"/>
      <c r="K22" s="45"/>
      <c r="L22" s="203"/>
      <c r="M22" s="267"/>
      <c r="N22" s="203"/>
      <c r="O22" s="203"/>
      <c r="P22" s="267"/>
      <c r="Q22" s="207"/>
      <c r="R22" s="203"/>
      <c r="S22" s="203"/>
      <c r="T22" s="205"/>
      <c r="U22" s="21"/>
      <c r="V22" s="17"/>
      <c r="W22" s="34"/>
    </row>
    <row r="23" spans="1:24" s="41" customFormat="1" hidden="1">
      <c r="A23" s="26"/>
      <c r="B23" s="13"/>
      <c r="C23" s="227" t="s">
        <v>38</v>
      </c>
      <c r="D23" s="227"/>
      <c r="E23" s="35"/>
      <c r="F23" s="36"/>
      <c r="G23" s="35"/>
      <c r="H23" s="35"/>
      <c r="I23" s="35"/>
      <c r="J23" s="37"/>
      <c r="K23" s="38"/>
      <c r="L23" s="39"/>
      <c r="M23" s="35"/>
      <c r="N23" s="13"/>
      <c r="O23" s="39">
        <f>O20</f>
        <v>655</v>
      </c>
      <c r="P23" s="35"/>
      <c r="Q23" s="39">
        <f>Q20</f>
        <v>655</v>
      </c>
      <c r="R23" s="35"/>
      <c r="S23" s="20"/>
      <c r="T23" s="20"/>
      <c r="U23" s="21"/>
      <c r="V23" s="17"/>
      <c r="W23" s="34"/>
      <c r="X23" s="40"/>
    </row>
    <row r="24" spans="1:24" s="41" customFormat="1" hidden="1">
      <c r="A24" s="26"/>
      <c r="B24" s="30" t="s">
        <v>57</v>
      </c>
      <c r="C24" s="236" t="s">
        <v>32</v>
      </c>
      <c r="D24" s="35"/>
      <c r="E24" s="246"/>
      <c r="F24" s="258" t="s">
        <v>58</v>
      </c>
      <c r="G24" s="240" t="s">
        <v>59</v>
      </c>
      <c r="H24" s="242" t="s">
        <v>60</v>
      </c>
      <c r="I24" s="253" t="s">
        <v>61</v>
      </c>
      <c r="J24" s="44">
        <v>2000</v>
      </c>
      <c r="K24" s="45"/>
      <c r="L24" s="56">
        <v>400</v>
      </c>
      <c r="M24" s="35"/>
      <c r="N24" s="13"/>
      <c r="O24" s="39"/>
      <c r="P24" s="35"/>
      <c r="Q24" s="39"/>
      <c r="R24" s="35"/>
      <c r="S24" s="20"/>
      <c r="T24" s="20"/>
      <c r="U24" s="21"/>
      <c r="V24" s="17"/>
      <c r="W24" s="34"/>
      <c r="X24" s="40"/>
    </row>
    <row r="25" spans="1:24" s="41" customFormat="1" hidden="1">
      <c r="A25" s="26"/>
      <c r="B25" s="30" t="s">
        <v>57</v>
      </c>
      <c r="C25" s="256"/>
      <c r="D25" s="35"/>
      <c r="E25" s="257"/>
      <c r="F25" s="259"/>
      <c r="G25" s="261"/>
      <c r="H25" s="262"/>
      <c r="I25" s="254"/>
      <c r="J25" s="44">
        <v>2000</v>
      </c>
      <c r="K25" s="45"/>
      <c r="L25" s="56">
        <v>400</v>
      </c>
      <c r="M25" s="35"/>
      <c r="N25" s="13"/>
      <c r="O25" s="39"/>
      <c r="P25" s="35"/>
      <c r="Q25" s="39"/>
      <c r="R25" s="35"/>
      <c r="S25" s="20"/>
      <c r="T25" s="20"/>
      <c r="U25" s="21"/>
      <c r="V25" s="17"/>
      <c r="W25" s="34"/>
      <c r="X25" s="40"/>
    </row>
    <row r="26" spans="1:24" s="41" customFormat="1" hidden="1">
      <c r="A26" s="26"/>
      <c r="B26" s="30" t="s">
        <v>62</v>
      </c>
      <c r="C26" s="256"/>
      <c r="D26" s="35"/>
      <c r="E26" s="257"/>
      <c r="F26" s="259"/>
      <c r="G26" s="261"/>
      <c r="H26" s="262"/>
      <c r="I26" s="254"/>
      <c r="J26" s="44">
        <v>500</v>
      </c>
      <c r="K26" s="45"/>
      <c r="L26" s="56">
        <v>500</v>
      </c>
      <c r="M26" s="35"/>
      <c r="N26" s="13"/>
      <c r="O26" s="39"/>
      <c r="P26" s="35"/>
      <c r="Q26" s="39"/>
      <c r="R26" s="35"/>
      <c r="S26" s="20"/>
      <c r="T26" s="20"/>
      <c r="U26" s="21"/>
      <c r="V26" s="17"/>
      <c r="W26" s="34"/>
      <c r="X26" s="40"/>
    </row>
    <row r="27" spans="1:24" s="27" customFormat="1" ht="15" hidden="1" customHeight="1">
      <c r="A27" s="26"/>
      <c r="B27" s="30" t="s">
        <v>63</v>
      </c>
      <c r="C27" s="237"/>
      <c r="D27" s="28">
        <v>18500000</v>
      </c>
      <c r="E27" s="245"/>
      <c r="F27" s="260"/>
      <c r="G27" s="241"/>
      <c r="H27" s="229"/>
      <c r="I27" s="255"/>
      <c r="J27" s="44">
        <v>500</v>
      </c>
      <c r="K27" s="45"/>
      <c r="L27" s="57">
        <v>500</v>
      </c>
      <c r="M27" s="58" t="s">
        <v>64</v>
      </c>
      <c r="N27" s="13">
        <v>5000</v>
      </c>
      <c r="O27" s="13">
        <v>1800</v>
      </c>
      <c r="P27" s="58" t="s">
        <v>65</v>
      </c>
      <c r="Q27" s="13">
        <v>1800</v>
      </c>
      <c r="R27" s="46"/>
      <c r="S27" s="20"/>
      <c r="T27" s="20"/>
      <c r="U27" s="21"/>
      <c r="V27" s="17"/>
      <c r="W27" s="34"/>
    </row>
    <row r="28" spans="1:24" s="41" customFormat="1" ht="15.75" hidden="1" customHeight="1">
      <c r="A28" s="26"/>
      <c r="B28" s="13"/>
      <c r="C28" s="227" t="s">
        <v>38</v>
      </c>
      <c r="D28" s="227"/>
      <c r="E28" s="35"/>
      <c r="F28" s="36"/>
      <c r="G28" s="35"/>
      <c r="H28" s="35"/>
      <c r="I28" s="35"/>
      <c r="J28" s="37"/>
      <c r="K28" s="38"/>
      <c r="L28" s="39">
        <v>1800</v>
      </c>
      <c r="M28" s="35"/>
      <c r="N28" s="13">
        <f>N27</f>
        <v>5000</v>
      </c>
      <c r="O28" s="39">
        <f>O27</f>
        <v>1800</v>
      </c>
      <c r="P28" s="35"/>
      <c r="Q28" s="39">
        <f>Q27</f>
        <v>1800</v>
      </c>
      <c r="R28" s="35"/>
      <c r="S28" s="20"/>
      <c r="T28" s="20"/>
      <c r="U28" s="21"/>
      <c r="V28" s="17"/>
      <c r="W28" s="34"/>
      <c r="X28" s="40"/>
    </row>
    <row r="29" spans="1:24" s="27" customFormat="1" ht="21" hidden="1" customHeight="1">
      <c r="A29" s="232">
        <v>3</v>
      </c>
      <c r="B29" s="234" t="s">
        <v>66</v>
      </c>
      <c r="C29" s="236" t="s">
        <v>32</v>
      </c>
      <c r="D29" s="28">
        <v>18500000</v>
      </c>
      <c r="E29" s="29"/>
      <c r="F29" s="238" t="s">
        <v>67</v>
      </c>
      <c r="G29" s="240" t="s">
        <v>68</v>
      </c>
      <c r="H29" s="242" t="s">
        <v>69</v>
      </c>
      <c r="I29" s="242" t="s">
        <v>69</v>
      </c>
      <c r="J29" s="230">
        <v>8</v>
      </c>
      <c r="K29" s="59"/>
      <c r="L29" s="203">
        <v>320</v>
      </c>
      <c r="M29" s="211" t="s">
        <v>64</v>
      </c>
      <c r="N29" s="203">
        <v>8</v>
      </c>
      <c r="O29" s="203">
        <v>320</v>
      </c>
      <c r="P29" s="211" t="s">
        <v>64</v>
      </c>
      <c r="Q29" s="203">
        <v>320</v>
      </c>
      <c r="R29" s="204"/>
      <c r="S29" s="205"/>
      <c r="T29" s="205"/>
      <c r="U29" s="21"/>
      <c r="V29" s="17"/>
      <c r="W29" s="34"/>
    </row>
    <row r="30" spans="1:24" s="27" customFormat="1" ht="21" hidden="1" customHeight="1">
      <c r="A30" s="233"/>
      <c r="B30" s="235"/>
      <c r="C30" s="237"/>
      <c r="D30" s="28">
        <v>18500000</v>
      </c>
      <c r="E30" s="55"/>
      <c r="F30" s="239"/>
      <c r="G30" s="241"/>
      <c r="H30" s="229"/>
      <c r="I30" s="229"/>
      <c r="J30" s="231"/>
      <c r="K30" s="59"/>
      <c r="L30" s="203"/>
      <c r="M30" s="212"/>
      <c r="N30" s="203"/>
      <c r="O30" s="203"/>
      <c r="P30" s="212"/>
      <c r="Q30" s="203"/>
      <c r="R30" s="204"/>
      <c r="S30" s="205"/>
      <c r="T30" s="205"/>
      <c r="U30" s="21"/>
      <c r="V30" s="17"/>
      <c r="W30" s="34"/>
    </row>
    <row r="31" spans="1:24" s="41" customFormat="1" hidden="1">
      <c r="A31" s="26"/>
      <c r="B31" s="13"/>
      <c r="C31" s="227" t="s">
        <v>38</v>
      </c>
      <c r="D31" s="227"/>
      <c r="E31" s="35"/>
      <c r="F31" s="36"/>
      <c r="G31" s="35"/>
      <c r="H31" s="35"/>
      <c r="I31" s="35"/>
      <c r="J31" s="37"/>
      <c r="K31" s="38"/>
      <c r="L31" s="39"/>
      <c r="M31" s="35"/>
      <c r="N31" s="13">
        <f>N29</f>
        <v>8</v>
      </c>
      <c r="O31" s="39">
        <f>O29</f>
        <v>320</v>
      </c>
      <c r="P31" s="35"/>
      <c r="Q31" s="39">
        <f>Q29</f>
        <v>320</v>
      </c>
      <c r="R31" s="35"/>
      <c r="S31" s="20"/>
      <c r="T31" s="20"/>
      <c r="U31" s="21"/>
      <c r="V31" s="17"/>
      <c r="W31" s="34"/>
      <c r="X31" s="40"/>
    </row>
    <row r="32" spans="1:24" s="27" customFormat="1" ht="21" hidden="1" customHeight="1">
      <c r="A32" s="232">
        <v>3</v>
      </c>
      <c r="B32" s="234" t="s">
        <v>70</v>
      </c>
      <c r="C32" s="236" t="s">
        <v>32</v>
      </c>
      <c r="D32" s="28">
        <v>18500000</v>
      </c>
      <c r="E32" s="29"/>
      <c r="F32" s="238" t="s">
        <v>71</v>
      </c>
      <c r="G32" s="240" t="s">
        <v>72</v>
      </c>
      <c r="H32" s="242" t="s">
        <v>73</v>
      </c>
      <c r="I32" s="242" t="s">
        <v>73</v>
      </c>
      <c r="J32" s="230"/>
      <c r="K32" s="59"/>
      <c r="L32" s="203">
        <v>1200</v>
      </c>
      <c r="M32" s="211" t="s">
        <v>36</v>
      </c>
      <c r="N32" s="203"/>
      <c r="O32" s="203">
        <v>600</v>
      </c>
      <c r="P32" s="211" t="s">
        <v>37</v>
      </c>
      <c r="Q32" s="203">
        <v>600</v>
      </c>
      <c r="R32" s="204"/>
      <c r="S32" s="205"/>
      <c r="T32" s="205"/>
      <c r="U32" s="21"/>
      <c r="V32" s="17"/>
      <c r="W32" s="34"/>
    </row>
    <row r="33" spans="1:24" s="27" customFormat="1" hidden="1">
      <c r="A33" s="233"/>
      <c r="B33" s="235"/>
      <c r="C33" s="237"/>
      <c r="D33" s="28">
        <v>18500000</v>
      </c>
      <c r="E33" s="55"/>
      <c r="F33" s="239"/>
      <c r="G33" s="241"/>
      <c r="H33" s="229"/>
      <c r="I33" s="229"/>
      <c r="J33" s="231"/>
      <c r="K33" s="59"/>
      <c r="L33" s="203"/>
      <c r="M33" s="212"/>
      <c r="N33" s="203"/>
      <c r="O33" s="203"/>
      <c r="P33" s="212"/>
      <c r="Q33" s="203"/>
      <c r="R33" s="204"/>
      <c r="S33" s="205"/>
      <c r="T33" s="205"/>
      <c r="U33" s="21"/>
      <c r="V33" s="17"/>
      <c r="W33" s="34"/>
    </row>
    <row r="34" spans="1:24" s="41" customFormat="1" hidden="1">
      <c r="A34" s="26"/>
      <c r="B34" s="13"/>
      <c r="C34" s="227" t="s">
        <v>38</v>
      </c>
      <c r="D34" s="227"/>
      <c r="E34" s="35"/>
      <c r="F34" s="36"/>
      <c r="G34" s="35"/>
      <c r="H34" s="35"/>
      <c r="I34" s="35"/>
      <c r="J34" s="37"/>
      <c r="K34" s="38"/>
      <c r="L34" s="39"/>
      <c r="M34" s="35"/>
      <c r="N34" s="13"/>
      <c r="O34" s="39">
        <f>O32</f>
        <v>600</v>
      </c>
      <c r="P34" s="39"/>
      <c r="Q34" s="39">
        <f t="shared" ref="Q34" si="0">Q32</f>
        <v>600</v>
      </c>
      <c r="R34" s="35"/>
      <c r="S34" s="20"/>
      <c r="T34" s="20"/>
      <c r="U34" s="21"/>
      <c r="V34" s="17"/>
      <c r="W34" s="34"/>
      <c r="X34" s="40"/>
    </row>
    <row r="35" spans="1:24" s="27" customFormat="1" ht="21" hidden="1" customHeight="1">
      <c r="A35" s="232">
        <v>3</v>
      </c>
      <c r="B35" s="234" t="s">
        <v>74</v>
      </c>
      <c r="C35" s="236" t="s">
        <v>32</v>
      </c>
      <c r="D35" s="28">
        <v>18500000</v>
      </c>
      <c r="E35" s="29"/>
      <c r="F35" s="238" t="s">
        <v>75</v>
      </c>
      <c r="G35" s="240" t="s">
        <v>76</v>
      </c>
      <c r="H35" s="242" t="s">
        <v>77</v>
      </c>
      <c r="I35" s="242" t="s">
        <v>77</v>
      </c>
      <c r="J35" s="230"/>
      <c r="K35" s="59"/>
      <c r="L35" s="203">
        <v>500</v>
      </c>
      <c r="M35" s="211" t="s">
        <v>36</v>
      </c>
      <c r="N35" s="203"/>
      <c r="O35" s="203">
        <v>500</v>
      </c>
      <c r="P35" s="211" t="s">
        <v>37</v>
      </c>
      <c r="Q35" s="203">
        <v>500</v>
      </c>
      <c r="R35" s="204"/>
      <c r="S35" s="205"/>
      <c r="T35" s="205"/>
      <c r="U35" s="21"/>
      <c r="V35" s="17"/>
      <c r="W35" s="34"/>
    </row>
    <row r="36" spans="1:24" s="27" customFormat="1" hidden="1">
      <c r="A36" s="233"/>
      <c r="B36" s="235"/>
      <c r="C36" s="237"/>
      <c r="D36" s="28">
        <v>18500000</v>
      </c>
      <c r="E36" s="55"/>
      <c r="F36" s="239"/>
      <c r="G36" s="241"/>
      <c r="H36" s="229"/>
      <c r="I36" s="229"/>
      <c r="J36" s="231"/>
      <c r="K36" s="59"/>
      <c r="L36" s="203"/>
      <c r="M36" s="212"/>
      <c r="N36" s="203"/>
      <c r="O36" s="203"/>
      <c r="P36" s="212"/>
      <c r="Q36" s="203"/>
      <c r="R36" s="204"/>
      <c r="S36" s="205"/>
      <c r="T36" s="205"/>
      <c r="U36" s="21"/>
      <c r="V36" s="17"/>
      <c r="W36" s="34"/>
    </row>
    <row r="37" spans="1:24" s="41" customFormat="1" hidden="1">
      <c r="A37" s="26"/>
      <c r="B37" s="13"/>
      <c r="C37" s="227" t="s">
        <v>38</v>
      </c>
      <c r="D37" s="227"/>
      <c r="E37" s="35"/>
      <c r="F37" s="36"/>
      <c r="G37" s="35"/>
      <c r="H37" s="35"/>
      <c r="I37" s="35"/>
      <c r="J37" s="37"/>
      <c r="K37" s="38"/>
      <c r="L37" s="39"/>
      <c r="M37" s="35"/>
      <c r="N37" s="13"/>
      <c r="O37" s="39">
        <f>O35</f>
        <v>500</v>
      </c>
      <c r="P37" s="39"/>
      <c r="Q37" s="39">
        <f t="shared" ref="Q37" si="1">Q35</f>
        <v>500</v>
      </c>
      <c r="R37" s="35"/>
      <c r="S37" s="20"/>
      <c r="T37" s="20"/>
      <c r="U37" s="21"/>
      <c r="V37" s="17"/>
      <c r="W37" s="34"/>
      <c r="X37" s="40"/>
    </row>
    <row r="38" spans="1:24" s="27" customFormat="1" ht="35.25" hidden="1" customHeight="1">
      <c r="A38" s="232">
        <v>3</v>
      </c>
      <c r="B38" s="234" t="s">
        <v>78</v>
      </c>
      <c r="C38" s="236" t="s">
        <v>79</v>
      </c>
      <c r="D38" s="28">
        <v>18500000</v>
      </c>
      <c r="E38" s="29"/>
      <c r="F38" s="238" t="s">
        <v>80</v>
      </c>
      <c r="G38" s="240" t="s">
        <v>81</v>
      </c>
      <c r="H38" s="242" t="s">
        <v>82</v>
      </c>
      <c r="I38" s="242" t="s">
        <v>82</v>
      </c>
      <c r="J38" s="230">
        <v>17000</v>
      </c>
      <c r="K38" s="59"/>
      <c r="L38" s="203">
        <v>31280</v>
      </c>
      <c r="M38" s="211" t="s">
        <v>36</v>
      </c>
      <c r="N38" s="203"/>
      <c r="O38" s="203">
        <v>17474.05</v>
      </c>
      <c r="P38" s="211" t="s">
        <v>37</v>
      </c>
      <c r="Q38" s="203">
        <v>17474.05</v>
      </c>
      <c r="R38" s="204"/>
      <c r="S38" s="205"/>
      <c r="T38" s="205"/>
      <c r="U38" s="21"/>
      <c r="V38" s="17"/>
      <c r="W38" s="34"/>
    </row>
    <row r="39" spans="1:24" s="27" customFormat="1" hidden="1">
      <c r="A39" s="233"/>
      <c r="B39" s="235"/>
      <c r="C39" s="237"/>
      <c r="D39" s="28">
        <v>18500000</v>
      </c>
      <c r="E39" s="55"/>
      <c r="F39" s="239"/>
      <c r="G39" s="241"/>
      <c r="H39" s="229"/>
      <c r="I39" s="229"/>
      <c r="J39" s="231"/>
      <c r="K39" s="59"/>
      <c r="L39" s="203"/>
      <c r="M39" s="212"/>
      <c r="N39" s="203"/>
      <c r="O39" s="203"/>
      <c r="P39" s="212"/>
      <c r="Q39" s="203"/>
      <c r="R39" s="204"/>
      <c r="S39" s="205"/>
      <c r="T39" s="205"/>
      <c r="U39" s="21"/>
      <c r="V39" s="17"/>
      <c r="W39" s="34"/>
    </row>
    <row r="40" spans="1:24" s="41" customFormat="1" hidden="1">
      <c r="A40" s="26"/>
      <c r="B40" s="13"/>
      <c r="C40" s="227" t="s">
        <v>38</v>
      </c>
      <c r="D40" s="227"/>
      <c r="E40" s="35"/>
      <c r="F40" s="36"/>
      <c r="G40" s="35"/>
      <c r="H40" s="35"/>
      <c r="I40" s="35"/>
      <c r="J40" s="37"/>
      <c r="K40" s="38"/>
      <c r="L40" s="39"/>
      <c r="M40" s="35"/>
      <c r="N40" s="13"/>
      <c r="O40" s="39">
        <f>O38</f>
        <v>17474.05</v>
      </c>
      <c r="P40" s="39"/>
      <c r="Q40" s="39">
        <f t="shared" ref="Q40" si="2">Q38</f>
        <v>17474.05</v>
      </c>
      <c r="R40" s="35"/>
      <c r="S40" s="20"/>
      <c r="T40" s="20"/>
      <c r="U40" s="21"/>
      <c r="V40" s="17"/>
      <c r="W40" s="34"/>
      <c r="X40" s="40"/>
    </row>
    <row r="41" spans="1:24" s="27" customFormat="1" ht="21" hidden="1" customHeight="1">
      <c r="A41" s="232">
        <v>3</v>
      </c>
      <c r="B41" s="234" t="s">
        <v>83</v>
      </c>
      <c r="C41" s="236" t="s">
        <v>32</v>
      </c>
      <c r="D41" s="28">
        <v>18500000</v>
      </c>
      <c r="E41" s="29"/>
      <c r="F41" s="238" t="s">
        <v>84</v>
      </c>
      <c r="G41" s="240" t="s">
        <v>85</v>
      </c>
      <c r="H41" s="242" t="s">
        <v>86</v>
      </c>
      <c r="I41" s="242" t="s">
        <v>86</v>
      </c>
      <c r="J41" s="230"/>
      <c r="K41" s="59"/>
      <c r="L41" s="203">
        <v>7000</v>
      </c>
      <c r="M41" s="211" t="s">
        <v>36</v>
      </c>
      <c r="N41" s="203"/>
      <c r="O41" s="203">
        <v>2730</v>
      </c>
      <c r="P41" s="211" t="s">
        <v>37</v>
      </c>
      <c r="Q41" s="203">
        <v>2730</v>
      </c>
      <c r="R41" s="204"/>
      <c r="S41" s="205"/>
      <c r="T41" s="205"/>
      <c r="U41" s="21"/>
      <c r="V41" s="17"/>
      <c r="W41" s="34"/>
    </row>
    <row r="42" spans="1:24" s="27" customFormat="1" hidden="1">
      <c r="A42" s="233"/>
      <c r="B42" s="235"/>
      <c r="C42" s="237"/>
      <c r="D42" s="28">
        <v>18500000</v>
      </c>
      <c r="E42" s="55"/>
      <c r="F42" s="239"/>
      <c r="G42" s="241"/>
      <c r="H42" s="229"/>
      <c r="I42" s="229"/>
      <c r="J42" s="231"/>
      <c r="K42" s="59"/>
      <c r="L42" s="203"/>
      <c r="M42" s="212"/>
      <c r="N42" s="203"/>
      <c r="O42" s="203"/>
      <c r="P42" s="212"/>
      <c r="Q42" s="203"/>
      <c r="R42" s="204"/>
      <c r="S42" s="205"/>
      <c r="T42" s="205"/>
      <c r="U42" s="21"/>
      <c r="V42" s="17"/>
      <c r="W42" s="34"/>
    </row>
    <row r="43" spans="1:24" s="41" customFormat="1" hidden="1">
      <c r="A43" s="60"/>
      <c r="B43" s="61"/>
      <c r="C43" s="246" t="s">
        <v>38</v>
      </c>
      <c r="D43" s="246"/>
      <c r="E43" s="62"/>
      <c r="F43" s="63"/>
      <c r="G43" s="62"/>
      <c r="H43" s="62"/>
      <c r="I43" s="62"/>
      <c r="J43" s="64"/>
      <c r="K43" s="38"/>
      <c r="L43" s="39"/>
      <c r="M43" s="35"/>
      <c r="N43" s="13"/>
      <c r="O43" s="39">
        <f>O41</f>
        <v>2730</v>
      </c>
      <c r="P43" s="35"/>
      <c r="Q43" s="39">
        <f>Q41</f>
        <v>2730</v>
      </c>
      <c r="R43" s="35"/>
      <c r="S43" s="20"/>
      <c r="T43" s="20"/>
      <c r="U43" s="21"/>
      <c r="V43" s="17"/>
      <c r="W43" s="34"/>
      <c r="X43" s="40"/>
    </row>
    <row r="44" spans="1:24" s="13" customFormat="1" ht="21" hidden="1" customHeight="1">
      <c r="A44" s="247">
        <v>3</v>
      </c>
      <c r="B44" s="65" t="s">
        <v>87</v>
      </c>
      <c r="C44" s="248" t="s">
        <v>32</v>
      </c>
      <c r="D44" s="28">
        <v>18500000</v>
      </c>
      <c r="E44" s="249"/>
      <c r="F44" s="252" t="s">
        <v>88</v>
      </c>
      <c r="G44" s="203" t="s">
        <v>89</v>
      </c>
      <c r="H44" s="212" t="s">
        <v>90</v>
      </c>
      <c r="I44" s="212" t="s">
        <v>90</v>
      </c>
      <c r="J44" s="66">
        <v>15</v>
      </c>
      <c r="K44" s="59"/>
      <c r="L44" s="13">
        <v>207</v>
      </c>
      <c r="M44" s="211" t="s">
        <v>36</v>
      </c>
      <c r="N44" s="203"/>
      <c r="O44" s="203">
        <v>518.4</v>
      </c>
      <c r="P44" s="211" t="s">
        <v>37</v>
      </c>
      <c r="Q44" s="203">
        <v>518.4</v>
      </c>
      <c r="R44" s="204"/>
      <c r="S44" s="205"/>
      <c r="T44" s="205"/>
      <c r="U44" s="21"/>
      <c r="V44" s="17"/>
      <c r="W44" s="67"/>
    </row>
    <row r="45" spans="1:24" s="13" customFormat="1" ht="27" hidden="1" customHeight="1">
      <c r="A45" s="247"/>
      <c r="B45" s="65" t="s">
        <v>91</v>
      </c>
      <c r="C45" s="248"/>
      <c r="D45" s="28"/>
      <c r="E45" s="250"/>
      <c r="F45" s="252"/>
      <c r="G45" s="203"/>
      <c r="H45" s="212"/>
      <c r="I45" s="212"/>
      <c r="J45" s="66">
        <v>18</v>
      </c>
      <c r="K45" s="59"/>
      <c r="L45" s="13">
        <v>248.4</v>
      </c>
      <c r="M45" s="211"/>
      <c r="N45" s="203"/>
      <c r="O45" s="203"/>
      <c r="P45" s="211"/>
      <c r="Q45" s="203"/>
      <c r="R45" s="204"/>
      <c r="S45" s="205"/>
      <c r="T45" s="205"/>
      <c r="U45" s="21"/>
      <c r="V45" s="17"/>
      <c r="W45" s="67"/>
    </row>
    <row r="46" spans="1:24" s="13" customFormat="1" ht="27.75" hidden="1" customHeight="1">
      <c r="A46" s="247"/>
      <c r="B46" s="65" t="s">
        <v>92</v>
      </c>
      <c r="C46" s="248"/>
      <c r="D46" s="28"/>
      <c r="E46" s="251"/>
      <c r="F46" s="252"/>
      <c r="G46" s="203"/>
      <c r="H46" s="212"/>
      <c r="I46" s="212"/>
      <c r="J46" s="66">
        <v>30</v>
      </c>
      <c r="K46" s="59"/>
      <c r="L46" s="13">
        <v>414</v>
      </c>
      <c r="M46" s="211"/>
      <c r="N46" s="203"/>
      <c r="O46" s="203"/>
      <c r="P46" s="211"/>
      <c r="Q46" s="203"/>
      <c r="R46" s="204"/>
      <c r="S46" s="205"/>
      <c r="T46" s="205"/>
      <c r="U46" s="21"/>
      <c r="V46" s="17"/>
      <c r="W46" s="67"/>
    </row>
    <row r="47" spans="1:24" s="41" customFormat="1" hidden="1">
      <c r="A47" s="68"/>
      <c r="B47" s="69"/>
      <c r="C47" s="245" t="s">
        <v>38</v>
      </c>
      <c r="D47" s="245"/>
      <c r="E47" s="70"/>
      <c r="F47" s="71"/>
      <c r="G47" s="70"/>
      <c r="H47" s="70"/>
      <c r="I47" s="70"/>
      <c r="J47" s="72"/>
      <c r="K47" s="38"/>
      <c r="L47" s="39">
        <f>SUM(L44:L46)</f>
        <v>869.4</v>
      </c>
      <c r="M47" s="35"/>
      <c r="N47" s="13"/>
      <c r="O47" s="39">
        <f>O44</f>
        <v>518.4</v>
      </c>
      <c r="P47" s="35"/>
      <c r="Q47" s="39">
        <f>Q44</f>
        <v>518.4</v>
      </c>
      <c r="R47" s="35"/>
      <c r="S47" s="20"/>
      <c r="T47" s="20"/>
      <c r="U47" s="21"/>
      <c r="V47" s="17"/>
      <c r="W47" s="34"/>
      <c r="X47" s="40"/>
    </row>
    <row r="48" spans="1:24" s="27" customFormat="1" ht="21" hidden="1" customHeight="1">
      <c r="A48" s="232">
        <v>3</v>
      </c>
      <c r="B48" s="234" t="s">
        <v>93</v>
      </c>
      <c r="C48" s="236" t="s">
        <v>32</v>
      </c>
      <c r="D48" s="28">
        <v>18500000</v>
      </c>
      <c r="E48" s="29"/>
      <c r="F48" s="238" t="s">
        <v>94</v>
      </c>
      <c r="G48" s="240" t="s">
        <v>95</v>
      </c>
      <c r="H48" s="242" t="s">
        <v>96</v>
      </c>
      <c r="I48" s="242" t="s">
        <v>97</v>
      </c>
      <c r="J48" s="230"/>
      <c r="K48" s="59"/>
      <c r="L48" s="203">
        <v>2750</v>
      </c>
      <c r="M48" s="211" t="s">
        <v>36</v>
      </c>
      <c r="N48" s="203"/>
      <c r="O48" s="203">
        <v>1250</v>
      </c>
      <c r="P48" s="211" t="s">
        <v>37</v>
      </c>
      <c r="Q48" s="203">
        <v>1250</v>
      </c>
      <c r="R48" s="204"/>
      <c r="S48" s="205"/>
      <c r="T48" s="205"/>
      <c r="U48" s="21"/>
      <c r="V48" s="17"/>
      <c r="W48" s="34"/>
    </row>
    <row r="49" spans="1:24" s="27" customFormat="1" hidden="1">
      <c r="A49" s="233"/>
      <c r="B49" s="235"/>
      <c r="C49" s="237"/>
      <c r="D49" s="28">
        <v>18500000</v>
      </c>
      <c r="E49" s="55"/>
      <c r="F49" s="239"/>
      <c r="G49" s="241"/>
      <c r="H49" s="229"/>
      <c r="I49" s="229"/>
      <c r="J49" s="231"/>
      <c r="K49" s="59"/>
      <c r="L49" s="203"/>
      <c r="M49" s="212"/>
      <c r="N49" s="203"/>
      <c r="O49" s="203"/>
      <c r="P49" s="212"/>
      <c r="Q49" s="203"/>
      <c r="R49" s="204"/>
      <c r="S49" s="205"/>
      <c r="T49" s="205"/>
      <c r="U49" s="21"/>
      <c r="V49" s="17"/>
      <c r="W49" s="34"/>
    </row>
    <row r="50" spans="1:24" s="41" customFormat="1" hidden="1">
      <c r="A50" s="26"/>
      <c r="B50" s="13"/>
      <c r="C50" s="227" t="s">
        <v>38</v>
      </c>
      <c r="D50" s="227"/>
      <c r="E50" s="35"/>
      <c r="F50" s="36"/>
      <c r="G50" s="35"/>
      <c r="H50" s="35"/>
      <c r="I50" s="35"/>
      <c r="J50" s="37"/>
      <c r="K50" s="38"/>
      <c r="L50" s="39"/>
      <c r="M50" s="35"/>
      <c r="N50" s="13"/>
      <c r="O50" s="39">
        <f>O48</f>
        <v>1250</v>
      </c>
      <c r="P50" s="35"/>
      <c r="Q50" s="39">
        <f>Q48</f>
        <v>1250</v>
      </c>
      <c r="R50" s="35"/>
      <c r="S50" s="20"/>
      <c r="T50" s="20"/>
      <c r="U50" s="21"/>
      <c r="V50" s="17"/>
      <c r="W50" s="34"/>
      <c r="X50" s="40"/>
    </row>
    <row r="51" spans="1:24" s="27" customFormat="1" ht="21" hidden="1" customHeight="1">
      <c r="A51" s="232">
        <v>3</v>
      </c>
      <c r="B51" s="234" t="s">
        <v>98</v>
      </c>
      <c r="C51" s="236" t="s">
        <v>32</v>
      </c>
      <c r="D51" s="28">
        <v>18500000</v>
      </c>
      <c r="E51" s="29"/>
      <c r="F51" s="238" t="s">
        <v>99</v>
      </c>
      <c r="G51" s="240" t="s">
        <v>100</v>
      </c>
      <c r="H51" s="242" t="s">
        <v>101</v>
      </c>
      <c r="I51" s="242" t="s">
        <v>102</v>
      </c>
      <c r="J51" s="230"/>
      <c r="K51" s="59"/>
      <c r="L51" s="203">
        <v>2500</v>
      </c>
      <c r="M51" s="211" t="s">
        <v>36</v>
      </c>
      <c r="N51" s="203"/>
      <c r="O51" s="203">
        <v>373</v>
      </c>
      <c r="P51" s="211" t="s">
        <v>37</v>
      </c>
      <c r="Q51" s="203">
        <v>373</v>
      </c>
      <c r="R51" s="204"/>
      <c r="S51" s="205"/>
      <c r="T51" s="205"/>
      <c r="U51" s="21"/>
      <c r="V51" s="17"/>
      <c r="W51" s="34"/>
    </row>
    <row r="52" spans="1:24" s="27" customFormat="1" ht="23.25" hidden="1" customHeight="1">
      <c r="A52" s="233"/>
      <c r="B52" s="235"/>
      <c r="C52" s="237"/>
      <c r="D52" s="28">
        <v>18500000</v>
      </c>
      <c r="E52" s="55"/>
      <c r="F52" s="239"/>
      <c r="G52" s="241"/>
      <c r="H52" s="229"/>
      <c r="I52" s="229"/>
      <c r="J52" s="231"/>
      <c r="K52" s="59"/>
      <c r="L52" s="203"/>
      <c r="M52" s="212"/>
      <c r="N52" s="203"/>
      <c r="O52" s="203"/>
      <c r="P52" s="212"/>
      <c r="Q52" s="203"/>
      <c r="R52" s="204"/>
      <c r="S52" s="205"/>
      <c r="T52" s="205"/>
      <c r="U52" s="21"/>
      <c r="V52" s="17"/>
      <c r="W52" s="34"/>
    </row>
    <row r="53" spans="1:24" s="41" customFormat="1" hidden="1">
      <c r="A53" s="26"/>
      <c r="B53" s="13"/>
      <c r="C53" s="227" t="s">
        <v>38</v>
      </c>
      <c r="D53" s="227"/>
      <c r="E53" s="35"/>
      <c r="F53" s="36"/>
      <c r="G53" s="35"/>
      <c r="H53" s="35"/>
      <c r="I53" s="35"/>
      <c r="J53" s="37"/>
      <c r="K53" s="38"/>
      <c r="L53" s="39"/>
      <c r="M53" s="35"/>
      <c r="N53" s="13"/>
      <c r="O53" s="39">
        <f>O51</f>
        <v>373</v>
      </c>
      <c r="P53" s="35"/>
      <c r="Q53" s="39">
        <f>Q51</f>
        <v>373</v>
      </c>
      <c r="R53" s="35"/>
      <c r="S53" s="20"/>
      <c r="T53" s="20"/>
      <c r="U53" s="21"/>
      <c r="V53" s="17"/>
      <c r="W53" s="34"/>
      <c r="X53" s="40"/>
    </row>
    <row r="54" spans="1:24" s="27" customFormat="1" ht="21" hidden="1" customHeight="1">
      <c r="A54" s="232">
        <v>3</v>
      </c>
      <c r="B54" s="234" t="s">
        <v>39</v>
      </c>
      <c r="C54" s="236" t="s">
        <v>79</v>
      </c>
      <c r="D54" s="28">
        <v>18500000</v>
      </c>
      <c r="E54" s="29"/>
      <c r="F54" s="238" t="s">
        <v>103</v>
      </c>
      <c r="G54" s="240" t="s">
        <v>104</v>
      </c>
      <c r="H54" s="242" t="s">
        <v>105</v>
      </c>
      <c r="I54" s="242" t="s">
        <v>106</v>
      </c>
      <c r="J54" s="230"/>
      <c r="K54" s="59"/>
      <c r="L54" s="203">
        <v>2564</v>
      </c>
      <c r="M54" s="211" t="s">
        <v>36</v>
      </c>
      <c r="N54" s="203"/>
      <c r="O54" s="203">
        <v>2274.6999999999998</v>
      </c>
      <c r="P54" s="211" t="s">
        <v>37</v>
      </c>
      <c r="Q54" s="203">
        <v>2274.6999999999998</v>
      </c>
      <c r="R54" s="204"/>
      <c r="S54" s="205"/>
      <c r="T54" s="205"/>
      <c r="U54" s="21"/>
      <c r="V54" s="17"/>
      <c r="W54" s="34"/>
    </row>
    <row r="55" spans="1:24" s="27" customFormat="1" hidden="1">
      <c r="A55" s="233"/>
      <c r="B55" s="235"/>
      <c r="C55" s="237"/>
      <c r="D55" s="28">
        <v>18500000</v>
      </c>
      <c r="E55" s="55"/>
      <c r="F55" s="239"/>
      <c r="G55" s="241"/>
      <c r="H55" s="229"/>
      <c r="I55" s="229"/>
      <c r="J55" s="231"/>
      <c r="K55" s="59"/>
      <c r="L55" s="203"/>
      <c r="M55" s="212"/>
      <c r="N55" s="203"/>
      <c r="O55" s="203"/>
      <c r="P55" s="212"/>
      <c r="Q55" s="203"/>
      <c r="R55" s="204"/>
      <c r="S55" s="205"/>
      <c r="T55" s="205"/>
      <c r="U55" s="21"/>
      <c r="V55" s="17"/>
      <c r="W55" s="34"/>
    </row>
    <row r="56" spans="1:24" s="41" customFormat="1" hidden="1">
      <c r="A56" s="26"/>
      <c r="B56" s="13"/>
      <c r="C56" s="227" t="s">
        <v>38</v>
      </c>
      <c r="D56" s="227"/>
      <c r="E56" s="35"/>
      <c r="F56" s="36"/>
      <c r="G56" s="35"/>
      <c r="H56" s="35"/>
      <c r="I56" s="35"/>
      <c r="J56" s="37"/>
      <c r="K56" s="38"/>
      <c r="L56" s="39"/>
      <c r="M56" s="35"/>
      <c r="N56" s="13"/>
      <c r="O56" s="39">
        <f>O54</f>
        <v>2274.6999999999998</v>
      </c>
      <c r="P56" s="35"/>
      <c r="Q56" s="39">
        <f>Q54</f>
        <v>2274.6999999999998</v>
      </c>
      <c r="R56" s="35"/>
      <c r="S56" s="20"/>
      <c r="T56" s="20"/>
      <c r="U56" s="21"/>
      <c r="V56" s="17"/>
      <c r="W56" s="34"/>
      <c r="X56" s="40"/>
    </row>
    <row r="57" spans="1:24" s="27" customFormat="1" ht="21" hidden="1" customHeight="1">
      <c r="A57" s="232">
        <v>3</v>
      </c>
      <c r="B57" s="234" t="s">
        <v>107</v>
      </c>
      <c r="C57" s="236" t="s">
        <v>32</v>
      </c>
      <c r="D57" s="28">
        <v>18500000</v>
      </c>
      <c r="E57" s="29"/>
      <c r="F57" s="238" t="s">
        <v>108</v>
      </c>
      <c r="G57" s="240" t="s">
        <v>109</v>
      </c>
      <c r="H57" s="242" t="s">
        <v>110</v>
      </c>
      <c r="I57" s="242" t="s">
        <v>110</v>
      </c>
      <c r="J57" s="230"/>
      <c r="K57" s="59"/>
      <c r="L57" s="203">
        <v>950</v>
      </c>
      <c r="M57" s="211" t="s">
        <v>111</v>
      </c>
      <c r="N57" s="203">
        <v>1</v>
      </c>
      <c r="O57" s="203">
        <v>950</v>
      </c>
      <c r="P57" s="211" t="s">
        <v>112</v>
      </c>
      <c r="Q57" s="203">
        <v>950</v>
      </c>
      <c r="R57" s="204"/>
      <c r="S57" s="205"/>
      <c r="T57" s="205"/>
      <c r="U57" s="21"/>
      <c r="V57" s="17"/>
      <c r="W57" s="34"/>
    </row>
    <row r="58" spans="1:24" s="27" customFormat="1" hidden="1">
      <c r="A58" s="233"/>
      <c r="B58" s="235"/>
      <c r="C58" s="237"/>
      <c r="D58" s="28">
        <v>18500000</v>
      </c>
      <c r="E58" s="55"/>
      <c r="F58" s="239"/>
      <c r="G58" s="241"/>
      <c r="H58" s="229"/>
      <c r="I58" s="229"/>
      <c r="J58" s="231"/>
      <c r="K58" s="59"/>
      <c r="L58" s="203"/>
      <c r="M58" s="212"/>
      <c r="N58" s="203"/>
      <c r="O58" s="203"/>
      <c r="P58" s="212"/>
      <c r="Q58" s="203"/>
      <c r="R58" s="204"/>
      <c r="S58" s="205"/>
      <c r="T58" s="205"/>
      <c r="U58" s="21"/>
      <c r="V58" s="17"/>
      <c r="W58" s="34"/>
    </row>
    <row r="59" spans="1:24" s="41" customFormat="1" hidden="1">
      <c r="A59" s="26"/>
      <c r="B59" s="13"/>
      <c r="C59" s="227" t="s">
        <v>38</v>
      </c>
      <c r="D59" s="227"/>
      <c r="E59" s="35"/>
      <c r="F59" s="36"/>
      <c r="G59" s="35"/>
      <c r="H59" s="35"/>
      <c r="I59" s="35"/>
      <c r="J59" s="37"/>
      <c r="K59" s="38"/>
      <c r="L59" s="39"/>
      <c r="M59" s="35"/>
      <c r="N59" s="13">
        <f>N57</f>
        <v>1</v>
      </c>
      <c r="O59" s="39">
        <f>O57</f>
        <v>950</v>
      </c>
      <c r="P59" s="39"/>
      <c r="Q59" s="39">
        <f t="shared" ref="Q59" si="3">Q57</f>
        <v>950</v>
      </c>
      <c r="R59" s="35"/>
      <c r="S59" s="20"/>
      <c r="T59" s="20"/>
      <c r="U59" s="21"/>
      <c r="V59" s="17"/>
      <c r="W59" s="34"/>
      <c r="X59" s="40"/>
    </row>
    <row r="60" spans="1:24" s="27" customFormat="1" ht="21" hidden="1" customHeight="1">
      <c r="A60" s="232">
        <v>3</v>
      </c>
      <c r="B60" s="234" t="s">
        <v>113</v>
      </c>
      <c r="C60" s="236" t="s">
        <v>32</v>
      </c>
      <c r="D60" s="28">
        <v>18500000</v>
      </c>
      <c r="E60" s="29"/>
      <c r="F60" s="238" t="s">
        <v>114</v>
      </c>
      <c r="G60" s="240" t="s">
        <v>115</v>
      </c>
      <c r="H60" s="242" t="s">
        <v>116</v>
      </c>
      <c r="I60" s="242" t="s">
        <v>117</v>
      </c>
      <c r="J60" s="230"/>
      <c r="K60" s="59"/>
      <c r="L60" s="203">
        <v>3540</v>
      </c>
      <c r="M60" s="211" t="s">
        <v>118</v>
      </c>
      <c r="N60" s="203"/>
      <c r="O60" s="203">
        <v>3540</v>
      </c>
      <c r="P60" s="211" t="s">
        <v>119</v>
      </c>
      <c r="Q60" s="203">
        <v>3540</v>
      </c>
      <c r="R60" s="204"/>
      <c r="S60" s="205"/>
      <c r="T60" s="205"/>
      <c r="U60" s="21"/>
      <c r="V60" s="17"/>
      <c r="W60" s="34"/>
    </row>
    <row r="61" spans="1:24" s="27" customFormat="1" ht="54" hidden="1" customHeight="1">
      <c r="A61" s="233"/>
      <c r="B61" s="235"/>
      <c r="C61" s="237"/>
      <c r="D61" s="28">
        <v>18500000</v>
      </c>
      <c r="E61" s="55"/>
      <c r="F61" s="239"/>
      <c r="G61" s="241"/>
      <c r="H61" s="229"/>
      <c r="I61" s="229"/>
      <c r="J61" s="231"/>
      <c r="K61" s="59"/>
      <c r="L61" s="203"/>
      <c r="M61" s="212"/>
      <c r="N61" s="203"/>
      <c r="O61" s="203"/>
      <c r="P61" s="212"/>
      <c r="Q61" s="203"/>
      <c r="R61" s="204"/>
      <c r="S61" s="205"/>
      <c r="T61" s="205"/>
      <c r="U61" s="21"/>
      <c r="V61" s="17"/>
      <c r="W61" s="34"/>
    </row>
    <row r="62" spans="1:24" s="41" customFormat="1" hidden="1">
      <c r="A62" s="26"/>
      <c r="B62" s="13"/>
      <c r="C62" s="227" t="s">
        <v>38</v>
      </c>
      <c r="D62" s="227"/>
      <c r="E62" s="35"/>
      <c r="F62" s="36"/>
      <c r="G62" s="35"/>
      <c r="H62" s="35"/>
      <c r="I62" s="35"/>
      <c r="J62" s="37"/>
      <c r="K62" s="38"/>
      <c r="L62" s="39"/>
      <c r="M62" s="35"/>
      <c r="N62" s="13"/>
      <c r="O62" s="39">
        <f>O60</f>
        <v>3540</v>
      </c>
      <c r="P62" s="35"/>
      <c r="Q62" s="39">
        <f>Q60</f>
        <v>3540</v>
      </c>
      <c r="R62" s="35"/>
      <c r="S62" s="20"/>
      <c r="T62" s="20"/>
      <c r="U62" s="21"/>
      <c r="V62" s="17"/>
      <c r="W62" s="34"/>
      <c r="X62" s="40"/>
    </row>
    <row r="63" spans="1:24" s="27" customFormat="1" ht="21" hidden="1" customHeight="1">
      <c r="A63" s="232">
        <v>3</v>
      </c>
      <c r="B63" s="234" t="s">
        <v>120</v>
      </c>
      <c r="C63" s="236" t="s">
        <v>32</v>
      </c>
      <c r="D63" s="28">
        <v>18500000</v>
      </c>
      <c r="E63" s="29"/>
      <c r="F63" s="238" t="s">
        <v>121</v>
      </c>
      <c r="G63" s="240" t="s">
        <v>122</v>
      </c>
      <c r="H63" s="242" t="s">
        <v>123</v>
      </c>
      <c r="I63" s="242" t="s">
        <v>123</v>
      </c>
      <c r="J63" s="230"/>
      <c r="K63" s="59"/>
      <c r="L63" s="203">
        <v>275</v>
      </c>
      <c r="M63" s="211" t="s">
        <v>36</v>
      </c>
      <c r="N63" s="203"/>
      <c r="O63" s="203">
        <v>100</v>
      </c>
      <c r="P63" s="211" t="s">
        <v>37</v>
      </c>
      <c r="Q63" s="203">
        <v>100</v>
      </c>
      <c r="R63" s="204"/>
      <c r="S63" s="205"/>
      <c r="T63" s="205"/>
      <c r="U63" s="21"/>
      <c r="V63" s="17"/>
      <c r="W63" s="34"/>
    </row>
    <row r="64" spans="1:24" s="27" customFormat="1" ht="73.5" hidden="1" customHeight="1">
      <c r="A64" s="233"/>
      <c r="B64" s="235"/>
      <c r="C64" s="237"/>
      <c r="D64" s="28">
        <v>18500000</v>
      </c>
      <c r="E64" s="55"/>
      <c r="F64" s="239"/>
      <c r="G64" s="241"/>
      <c r="H64" s="229"/>
      <c r="I64" s="229"/>
      <c r="J64" s="231"/>
      <c r="K64" s="59"/>
      <c r="L64" s="203"/>
      <c r="M64" s="212"/>
      <c r="N64" s="203"/>
      <c r="O64" s="203"/>
      <c r="P64" s="212"/>
      <c r="Q64" s="203"/>
      <c r="R64" s="204"/>
      <c r="S64" s="205"/>
      <c r="T64" s="205"/>
      <c r="U64" s="21"/>
      <c r="V64" s="17"/>
      <c r="W64" s="34"/>
    </row>
    <row r="65" spans="1:24" s="41" customFormat="1" hidden="1">
      <c r="A65" s="26"/>
      <c r="B65" s="13"/>
      <c r="C65" s="227" t="s">
        <v>38</v>
      </c>
      <c r="D65" s="227"/>
      <c r="E65" s="35"/>
      <c r="F65" s="36"/>
      <c r="G65" s="35"/>
      <c r="H65" s="35"/>
      <c r="I65" s="35"/>
      <c r="J65" s="37"/>
      <c r="K65" s="38"/>
      <c r="L65" s="39"/>
      <c r="M65" s="35"/>
      <c r="N65" s="13"/>
      <c r="O65" s="39">
        <f>O63</f>
        <v>100</v>
      </c>
      <c r="P65" s="35"/>
      <c r="Q65" s="39">
        <f>Q63</f>
        <v>100</v>
      </c>
      <c r="R65" s="35"/>
      <c r="S65" s="20"/>
      <c r="T65" s="20"/>
      <c r="U65" s="21"/>
      <c r="V65" s="17"/>
      <c r="W65" s="34"/>
      <c r="X65" s="40"/>
    </row>
    <row r="66" spans="1:24" s="27" customFormat="1" ht="1.5" hidden="1" customHeight="1">
      <c r="A66" s="232">
        <v>3</v>
      </c>
      <c r="B66" s="234" t="s">
        <v>124</v>
      </c>
      <c r="C66" s="236" t="s">
        <v>32</v>
      </c>
      <c r="D66" s="28">
        <v>18500000</v>
      </c>
      <c r="E66" s="29"/>
      <c r="F66" s="238" t="s">
        <v>125</v>
      </c>
      <c r="G66" s="240" t="s">
        <v>126</v>
      </c>
      <c r="H66" s="242" t="s">
        <v>127</v>
      </c>
      <c r="I66" s="242" t="s">
        <v>127</v>
      </c>
      <c r="J66" s="230"/>
      <c r="K66" s="59"/>
      <c r="L66" s="203">
        <v>750</v>
      </c>
      <c r="M66" s="211"/>
      <c r="N66" s="13"/>
      <c r="O66" s="13"/>
      <c r="P66" s="211"/>
      <c r="Q66" s="13"/>
      <c r="R66" s="204"/>
      <c r="S66" s="205"/>
      <c r="T66" s="205"/>
      <c r="U66" s="21"/>
      <c r="V66" s="17"/>
      <c r="W66" s="34"/>
    </row>
    <row r="67" spans="1:24" s="27" customFormat="1" ht="44.25" hidden="1" customHeight="1">
      <c r="A67" s="233"/>
      <c r="B67" s="235"/>
      <c r="C67" s="237"/>
      <c r="D67" s="28">
        <v>18500000</v>
      </c>
      <c r="E67" s="55"/>
      <c r="F67" s="239"/>
      <c r="G67" s="241"/>
      <c r="H67" s="229"/>
      <c r="I67" s="229"/>
      <c r="J67" s="231"/>
      <c r="K67" s="59"/>
      <c r="L67" s="203"/>
      <c r="M67" s="212"/>
      <c r="N67" s="13"/>
      <c r="O67" s="13">
        <v>0</v>
      </c>
      <c r="P67" s="212"/>
      <c r="Q67" s="13">
        <v>0</v>
      </c>
      <c r="R67" s="204"/>
      <c r="S67" s="205"/>
      <c r="T67" s="205"/>
      <c r="U67" s="21"/>
      <c r="V67" s="17"/>
      <c r="W67" s="34"/>
    </row>
    <row r="68" spans="1:24" s="41" customFormat="1" hidden="1">
      <c r="A68" s="26"/>
      <c r="B68" s="13"/>
      <c r="C68" s="227" t="s">
        <v>38</v>
      </c>
      <c r="D68" s="227"/>
      <c r="E68" s="35"/>
      <c r="F68" s="36"/>
      <c r="G68" s="35"/>
      <c r="H68" s="35"/>
      <c r="I68" s="35"/>
      <c r="J68" s="37"/>
      <c r="K68" s="38"/>
      <c r="L68" s="39"/>
      <c r="M68" s="35"/>
      <c r="N68" s="13"/>
      <c r="O68" s="39">
        <f>O67</f>
        <v>0</v>
      </c>
      <c r="P68" s="35"/>
      <c r="Q68" s="39">
        <f>Q67</f>
        <v>0</v>
      </c>
      <c r="R68" s="35"/>
      <c r="S68" s="20"/>
      <c r="T68" s="20"/>
      <c r="U68" s="21"/>
      <c r="V68" s="17"/>
      <c r="W68" s="34"/>
      <c r="X68" s="40"/>
    </row>
    <row r="69" spans="1:24" s="27" customFormat="1" ht="39.75" hidden="1" customHeight="1">
      <c r="A69" s="232">
        <v>3</v>
      </c>
      <c r="B69" s="234" t="s">
        <v>128</v>
      </c>
      <c r="C69" s="236" t="s">
        <v>32</v>
      </c>
      <c r="D69" s="28">
        <v>18500000</v>
      </c>
      <c r="E69" s="29"/>
      <c r="F69" s="238" t="s">
        <v>129</v>
      </c>
      <c r="G69" s="240" t="s">
        <v>130</v>
      </c>
      <c r="H69" s="242" t="s">
        <v>131</v>
      </c>
      <c r="I69" s="242" t="s">
        <v>132</v>
      </c>
      <c r="J69" s="230"/>
      <c r="K69" s="59"/>
      <c r="L69" s="203">
        <v>1500</v>
      </c>
      <c r="M69" s="211" t="s">
        <v>133</v>
      </c>
      <c r="N69" s="203"/>
      <c r="O69" s="203">
        <v>1500</v>
      </c>
      <c r="P69" s="211" t="s">
        <v>134</v>
      </c>
      <c r="Q69" s="203">
        <v>1500</v>
      </c>
      <c r="R69" s="204"/>
      <c r="S69" s="205"/>
      <c r="T69" s="205"/>
      <c r="U69" s="21"/>
      <c r="V69" s="17"/>
      <c r="W69" s="34"/>
    </row>
    <row r="70" spans="1:24" s="27" customFormat="1" hidden="1">
      <c r="A70" s="233"/>
      <c r="B70" s="235"/>
      <c r="C70" s="237"/>
      <c r="D70" s="28">
        <v>18500000</v>
      </c>
      <c r="E70" s="55"/>
      <c r="F70" s="239"/>
      <c r="G70" s="241"/>
      <c r="H70" s="229"/>
      <c r="I70" s="229"/>
      <c r="J70" s="231"/>
      <c r="K70" s="59"/>
      <c r="L70" s="203"/>
      <c r="M70" s="212"/>
      <c r="N70" s="203"/>
      <c r="O70" s="203"/>
      <c r="P70" s="212"/>
      <c r="Q70" s="203"/>
      <c r="R70" s="204"/>
      <c r="S70" s="205"/>
      <c r="T70" s="205"/>
      <c r="U70" s="21"/>
      <c r="V70" s="17"/>
      <c r="W70" s="34"/>
    </row>
    <row r="71" spans="1:24" s="41" customFormat="1" hidden="1">
      <c r="A71" s="26"/>
      <c r="B71" s="13"/>
      <c r="C71" s="227" t="s">
        <v>38</v>
      </c>
      <c r="D71" s="227"/>
      <c r="E71" s="35"/>
      <c r="F71" s="36"/>
      <c r="G71" s="35"/>
      <c r="H71" s="35"/>
      <c r="I71" s="35"/>
      <c r="J71" s="37"/>
      <c r="K71" s="38"/>
      <c r="L71" s="39"/>
      <c r="M71" s="35"/>
      <c r="N71" s="13"/>
      <c r="O71" s="39">
        <f>O69</f>
        <v>1500</v>
      </c>
      <c r="P71" s="35"/>
      <c r="Q71" s="39">
        <f>Q69</f>
        <v>1500</v>
      </c>
      <c r="R71" s="35"/>
      <c r="S71" s="20"/>
      <c r="T71" s="20"/>
      <c r="U71" s="21"/>
      <c r="V71" s="17"/>
      <c r="W71" s="34"/>
      <c r="X71" s="40"/>
    </row>
    <row r="72" spans="1:24" s="27" customFormat="1" ht="21" hidden="1" customHeight="1">
      <c r="A72" s="232">
        <v>3</v>
      </c>
      <c r="B72" s="234" t="s">
        <v>135</v>
      </c>
      <c r="C72" s="236" t="s">
        <v>32</v>
      </c>
      <c r="D72" s="28">
        <v>18500000</v>
      </c>
      <c r="E72" s="29"/>
      <c r="F72" s="238" t="s">
        <v>136</v>
      </c>
      <c r="G72" s="240" t="s">
        <v>137</v>
      </c>
      <c r="H72" s="242" t="s">
        <v>138</v>
      </c>
      <c r="I72" s="242" t="s">
        <v>139</v>
      </c>
      <c r="J72" s="230">
        <v>60</v>
      </c>
      <c r="K72" s="59"/>
      <c r="L72" s="203">
        <v>1182</v>
      </c>
      <c r="M72" s="211" t="s">
        <v>140</v>
      </c>
      <c r="N72" s="203">
        <v>60</v>
      </c>
      <c r="O72" s="203">
        <v>1182</v>
      </c>
      <c r="P72" s="211" t="s">
        <v>141</v>
      </c>
      <c r="Q72" s="203">
        <v>1182</v>
      </c>
      <c r="R72" s="204"/>
      <c r="S72" s="205"/>
      <c r="T72" s="205"/>
      <c r="U72" s="21"/>
      <c r="V72" s="17"/>
      <c r="W72" s="34"/>
    </row>
    <row r="73" spans="1:24" s="27" customFormat="1" hidden="1">
      <c r="A73" s="233"/>
      <c r="B73" s="235"/>
      <c r="C73" s="237"/>
      <c r="D73" s="28">
        <v>18500000</v>
      </c>
      <c r="E73" s="55"/>
      <c r="F73" s="239"/>
      <c r="G73" s="241"/>
      <c r="H73" s="229"/>
      <c r="I73" s="229"/>
      <c r="J73" s="231"/>
      <c r="K73" s="59"/>
      <c r="L73" s="203"/>
      <c r="M73" s="212"/>
      <c r="N73" s="203"/>
      <c r="O73" s="203"/>
      <c r="P73" s="212"/>
      <c r="Q73" s="203"/>
      <c r="R73" s="204"/>
      <c r="S73" s="205"/>
      <c r="T73" s="205"/>
      <c r="U73" s="21"/>
      <c r="V73" s="17"/>
      <c r="W73" s="34"/>
    </row>
    <row r="74" spans="1:24" s="41" customFormat="1" hidden="1">
      <c r="A74" s="26"/>
      <c r="B74" s="13"/>
      <c r="C74" s="227" t="s">
        <v>38</v>
      </c>
      <c r="D74" s="227"/>
      <c r="E74" s="35"/>
      <c r="F74" s="36"/>
      <c r="G74" s="35"/>
      <c r="H74" s="35"/>
      <c r="I74" s="35"/>
      <c r="J74" s="37"/>
      <c r="K74" s="38"/>
      <c r="L74" s="39"/>
      <c r="M74" s="35"/>
      <c r="N74" s="39">
        <f>N72</f>
        <v>60</v>
      </c>
      <c r="O74" s="39">
        <f>O72</f>
        <v>1182</v>
      </c>
      <c r="P74" s="35"/>
      <c r="Q74" s="39">
        <f>Q72</f>
        <v>1182</v>
      </c>
      <c r="R74" s="35"/>
      <c r="S74" s="20"/>
      <c r="T74" s="20"/>
      <c r="U74" s="21"/>
      <c r="V74" s="17"/>
      <c r="W74" s="34"/>
      <c r="X74" s="40"/>
    </row>
    <row r="75" spans="1:24" s="27" customFormat="1" hidden="1">
      <c r="A75" s="232">
        <v>3</v>
      </c>
      <c r="B75" s="234" t="s">
        <v>142</v>
      </c>
      <c r="C75" s="236" t="s">
        <v>32</v>
      </c>
      <c r="D75" s="28">
        <v>18500000</v>
      </c>
      <c r="E75" s="29"/>
      <c r="F75" s="238" t="s">
        <v>143</v>
      </c>
      <c r="G75" s="240" t="s">
        <v>144</v>
      </c>
      <c r="H75" s="242" t="s">
        <v>145</v>
      </c>
      <c r="I75" s="228" t="s">
        <v>146</v>
      </c>
      <c r="J75" s="230">
        <v>2</v>
      </c>
      <c r="K75" s="59"/>
      <c r="L75" s="203">
        <v>130</v>
      </c>
      <c r="M75" s="211" t="s">
        <v>140</v>
      </c>
      <c r="N75" s="203">
        <v>2</v>
      </c>
      <c r="O75" s="203">
        <v>130</v>
      </c>
      <c r="P75" s="211" t="s">
        <v>141</v>
      </c>
      <c r="Q75" s="203">
        <v>130</v>
      </c>
      <c r="R75" s="204"/>
      <c r="S75" s="205"/>
      <c r="T75" s="205"/>
      <c r="U75" s="21"/>
      <c r="V75" s="17"/>
      <c r="W75" s="34"/>
    </row>
    <row r="76" spans="1:24" s="27" customFormat="1" hidden="1">
      <c r="A76" s="233"/>
      <c r="B76" s="235"/>
      <c r="C76" s="237"/>
      <c r="D76" s="28">
        <v>18500000</v>
      </c>
      <c r="E76" s="55"/>
      <c r="F76" s="239"/>
      <c r="G76" s="241"/>
      <c r="H76" s="229"/>
      <c r="I76" s="229"/>
      <c r="J76" s="231"/>
      <c r="K76" s="59"/>
      <c r="L76" s="203"/>
      <c r="M76" s="212"/>
      <c r="N76" s="203"/>
      <c r="O76" s="203"/>
      <c r="P76" s="212"/>
      <c r="Q76" s="203"/>
      <c r="R76" s="204"/>
      <c r="S76" s="205"/>
      <c r="T76" s="205"/>
      <c r="U76" s="21"/>
      <c r="V76" s="17"/>
      <c r="W76" s="34"/>
    </row>
    <row r="77" spans="1:24" s="41" customFormat="1" hidden="1">
      <c r="A77" s="26"/>
      <c r="B77" s="13"/>
      <c r="C77" s="227" t="s">
        <v>38</v>
      </c>
      <c r="D77" s="227"/>
      <c r="E77" s="35"/>
      <c r="F77" s="36"/>
      <c r="G77" s="35"/>
      <c r="H77" s="35"/>
      <c r="I77" s="35"/>
      <c r="J77" s="37"/>
      <c r="K77" s="38"/>
      <c r="L77" s="39"/>
      <c r="M77" s="35"/>
      <c r="N77" s="39">
        <f>N75</f>
        <v>2</v>
      </c>
      <c r="O77" s="39">
        <f>O75</f>
        <v>130</v>
      </c>
      <c r="P77" s="39"/>
      <c r="Q77" s="39">
        <f t="shared" ref="Q77" si="4">Q75</f>
        <v>130</v>
      </c>
      <c r="R77" s="35"/>
      <c r="S77" s="20"/>
      <c r="T77" s="20"/>
      <c r="U77" s="21"/>
      <c r="V77" s="17"/>
      <c r="W77" s="34"/>
      <c r="X77" s="40"/>
    </row>
    <row r="78" spans="1:24" s="27" customFormat="1" ht="21" hidden="1" customHeight="1">
      <c r="A78" s="232">
        <v>3</v>
      </c>
      <c r="B78" s="234" t="s">
        <v>147</v>
      </c>
      <c r="C78" s="236" t="s">
        <v>32</v>
      </c>
      <c r="D78" s="28">
        <v>18500000</v>
      </c>
      <c r="E78" s="29"/>
      <c r="F78" s="238" t="s">
        <v>148</v>
      </c>
      <c r="G78" s="240" t="s">
        <v>149</v>
      </c>
      <c r="H78" s="242" t="s">
        <v>150</v>
      </c>
      <c r="I78" s="228" t="s">
        <v>151</v>
      </c>
      <c r="J78" s="230"/>
      <c r="K78" s="59"/>
      <c r="L78" s="203">
        <v>218.7</v>
      </c>
      <c r="M78" s="211" t="s">
        <v>152</v>
      </c>
      <c r="N78" s="203"/>
      <c r="O78" s="203">
        <v>218.7</v>
      </c>
      <c r="P78" s="211" t="s">
        <v>153</v>
      </c>
      <c r="Q78" s="203">
        <v>218.7</v>
      </c>
      <c r="R78" s="204"/>
      <c r="S78" s="205"/>
      <c r="T78" s="205"/>
      <c r="U78" s="21"/>
      <c r="V78" s="17"/>
      <c r="W78" s="34"/>
    </row>
    <row r="79" spans="1:24" s="27" customFormat="1" ht="19.5" hidden="1" customHeight="1">
      <c r="A79" s="233"/>
      <c r="B79" s="235"/>
      <c r="C79" s="237"/>
      <c r="D79" s="28">
        <v>18500000</v>
      </c>
      <c r="E79" s="55"/>
      <c r="F79" s="239"/>
      <c r="G79" s="241"/>
      <c r="H79" s="229"/>
      <c r="I79" s="229"/>
      <c r="J79" s="231"/>
      <c r="K79" s="59"/>
      <c r="L79" s="203"/>
      <c r="M79" s="212"/>
      <c r="N79" s="203"/>
      <c r="O79" s="203"/>
      <c r="P79" s="212"/>
      <c r="Q79" s="203"/>
      <c r="R79" s="204"/>
      <c r="S79" s="205"/>
      <c r="T79" s="205"/>
      <c r="U79" s="21"/>
      <c r="V79" s="17"/>
      <c r="W79" s="34"/>
    </row>
    <row r="80" spans="1:24" s="41" customFormat="1" hidden="1">
      <c r="A80" s="26"/>
      <c r="B80" s="13"/>
      <c r="C80" s="227" t="s">
        <v>38</v>
      </c>
      <c r="D80" s="227"/>
      <c r="E80" s="35"/>
      <c r="F80" s="36"/>
      <c r="G80" s="35"/>
      <c r="H80" s="35"/>
      <c r="I80" s="35"/>
      <c r="J80" s="37"/>
      <c r="K80" s="38"/>
      <c r="L80" s="39"/>
      <c r="M80" s="35"/>
      <c r="N80" s="13"/>
      <c r="O80" s="39">
        <f>O78</f>
        <v>218.7</v>
      </c>
      <c r="P80" s="39"/>
      <c r="Q80" s="39">
        <f t="shared" ref="Q80" si="5">Q78</f>
        <v>218.7</v>
      </c>
      <c r="R80" s="35"/>
      <c r="S80" s="20"/>
      <c r="T80" s="20"/>
      <c r="U80" s="21"/>
      <c r="V80" s="17"/>
      <c r="W80" s="34"/>
      <c r="X80" s="40"/>
    </row>
    <row r="81" spans="1:24" s="27" customFormat="1" ht="21" hidden="1" customHeight="1">
      <c r="A81" s="232">
        <v>3</v>
      </c>
      <c r="B81" s="234" t="s">
        <v>154</v>
      </c>
      <c r="C81" s="236" t="s">
        <v>32</v>
      </c>
      <c r="D81" s="28">
        <v>18500000</v>
      </c>
      <c r="E81" s="29"/>
      <c r="F81" s="238" t="s">
        <v>155</v>
      </c>
      <c r="G81" s="240" t="s">
        <v>156</v>
      </c>
      <c r="H81" s="242" t="s">
        <v>157</v>
      </c>
      <c r="I81" s="228" t="s">
        <v>158</v>
      </c>
      <c r="J81" s="230">
        <v>4</v>
      </c>
      <c r="K81" s="59"/>
      <c r="L81" s="203">
        <v>846.65</v>
      </c>
      <c r="M81" s="211" t="s">
        <v>159</v>
      </c>
      <c r="N81" s="203">
        <v>4</v>
      </c>
      <c r="O81" s="203">
        <v>846.65</v>
      </c>
      <c r="P81" s="211" t="s">
        <v>160</v>
      </c>
      <c r="Q81" s="203">
        <v>846.65</v>
      </c>
      <c r="R81" s="204"/>
      <c r="S81" s="205"/>
      <c r="T81" s="205"/>
      <c r="U81" s="21"/>
      <c r="V81" s="17"/>
      <c r="W81" s="34"/>
    </row>
    <row r="82" spans="1:24" s="27" customFormat="1" ht="32.25" hidden="1" customHeight="1">
      <c r="A82" s="233"/>
      <c r="B82" s="235"/>
      <c r="C82" s="237"/>
      <c r="D82" s="28">
        <v>18500000</v>
      </c>
      <c r="E82" s="55"/>
      <c r="F82" s="239"/>
      <c r="G82" s="241"/>
      <c r="H82" s="229"/>
      <c r="I82" s="229"/>
      <c r="J82" s="231"/>
      <c r="K82" s="59"/>
      <c r="L82" s="203"/>
      <c r="M82" s="212"/>
      <c r="N82" s="203"/>
      <c r="O82" s="203"/>
      <c r="P82" s="212"/>
      <c r="Q82" s="203"/>
      <c r="R82" s="204"/>
      <c r="S82" s="205"/>
      <c r="T82" s="205"/>
      <c r="U82" s="21"/>
      <c r="V82" s="17"/>
      <c r="W82" s="34"/>
    </row>
    <row r="83" spans="1:24" s="41" customFormat="1" ht="26.25" hidden="1" customHeight="1">
      <c r="A83" s="26"/>
      <c r="B83" s="13"/>
      <c r="C83" s="227" t="s">
        <v>38</v>
      </c>
      <c r="D83" s="227"/>
      <c r="E83" s="35"/>
      <c r="F83" s="36"/>
      <c r="G83" s="35"/>
      <c r="H83" s="35"/>
      <c r="I83" s="35"/>
      <c r="J83" s="37"/>
      <c r="K83" s="38"/>
      <c r="L83" s="39"/>
      <c r="M83" s="35"/>
      <c r="N83" s="39">
        <f t="shared" ref="N83:O83" si="6">N81</f>
        <v>4</v>
      </c>
      <c r="O83" s="39">
        <f t="shared" si="6"/>
        <v>846.65</v>
      </c>
      <c r="P83" s="39"/>
      <c r="Q83" s="39">
        <f>Q81</f>
        <v>846.65</v>
      </c>
      <c r="R83" s="35"/>
      <c r="S83" s="20"/>
      <c r="T83" s="20"/>
      <c r="U83" s="21"/>
      <c r="V83" s="17"/>
      <c r="W83" s="34"/>
      <c r="X83" s="40"/>
    </row>
    <row r="84" spans="1:24" s="27" customFormat="1" ht="38.25" hidden="1" customHeight="1">
      <c r="A84" s="232">
        <v>3</v>
      </c>
      <c r="B84" s="234" t="s">
        <v>161</v>
      </c>
      <c r="C84" s="236" t="s">
        <v>32</v>
      </c>
      <c r="D84" s="28">
        <v>18500000</v>
      </c>
      <c r="E84" s="29"/>
      <c r="F84" s="243" t="s">
        <v>162</v>
      </c>
      <c r="G84" s="240" t="s">
        <v>163</v>
      </c>
      <c r="H84" s="242" t="s">
        <v>164</v>
      </c>
      <c r="I84" s="228" t="s">
        <v>151</v>
      </c>
      <c r="J84" s="230">
        <v>5000</v>
      </c>
      <c r="K84" s="59"/>
      <c r="L84" s="203">
        <v>600</v>
      </c>
      <c r="M84" s="211" t="s">
        <v>134</v>
      </c>
      <c r="N84" s="203">
        <v>5000</v>
      </c>
      <c r="O84" s="203">
        <v>600</v>
      </c>
      <c r="P84" s="211" t="s">
        <v>134</v>
      </c>
      <c r="Q84" s="203">
        <v>600</v>
      </c>
      <c r="R84" s="204"/>
      <c r="S84" s="205"/>
      <c r="T84" s="205"/>
      <c r="U84" s="21"/>
      <c r="V84" s="17"/>
      <c r="W84" s="34"/>
    </row>
    <row r="85" spans="1:24" s="27" customFormat="1" ht="11.25" hidden="1" customHeight="1">
      <c r="A85" s="233"/>
      <c r="B85" s="235"/>
      <c r="C85" s="237"/>
      <c r="D85" s="28">
        <v>18500000</v>
      </c>
      <c r="E85" s="55"/>
      <c r="F85" s="244"/>
      <c r="G85" s="241"/>
      <c r="H85" s="229"/>
      <c r="I85" s="229"/>
      <c r="J85" s="231"/>
      <c r="K85" s="59"/>
      <c r="L85" s="203"/>
      <c r="M85" s="212"/>
      <c r="N85" s="203"/>
      <c r="O85" s="203"/>
      <c r="P85" s="212"/>
      <c r="Q85" s="203"/>
      <c r="R85" s="204"/>
      <c r="S85" s="205"/>
      <c r="T85" s="205"/>
      <c r="U85" s="21"/>
      <c r="V85" s="17"/>
      <c r="W85" s="34"/>
    </row>
    <row r="86" spans="1:24" s="41" customFormat="1" hidden="1">
      <c r="A86" s="26"/>
      <c r="B86" s="13"/>
      <c r="C86" s="227" t="s">
        <v>38</v>
      </c>
      <c r="D86" s="227"/>
      <c r="E86" s="35"/>
      <c r="F86" s="36"/>
      <c r="G86" s="35"/>
      <c r="H86" s="35"/>
      <c r="I86" s="35"/>
      <c r="J86" s="37"/>
      <c r="K86" s="38"/>
      <c r="L86" s="39"/>
      <c r="M86" s="35"/>
      <c r="N86" s="39">
        <f>N84</f>
        <v>5000</v>
      </c>
      <c r="O86" s="39">
        <f>O84</f>
        <v>600</v>
      </c>
      <c r="P86" s="39"/>
      <c r="Q86" s="39">
        <f t="shared" ref="Q86" si="7">Q84</f>
        <v>600</v>
      </c>
      <c r="R86" s="35"/>
      <c r="S86" s="20"/>
      <c r="T86" s="20"/>
      <c r="U86" s="21"/>
      <c r="V86" s="17"/>
      <c r="W86" s="34"/>
      <c r="X86" s="40"/>
    </row>
    <row r="87" spans="1:24" s="27" customFormat="1" ht="21" hidden="1" customHeight="1">
      <c r="A87" s="232">
        <v>3</v>
      </c>
      <c r="B87" s="234" t="s">
        <v>165</v>
      </c>
      <c r="C87" s="236" t="s">
        <v>32</v>
      </c>
      <c r="D87" s="28">
        <v>18500000</v>
      </c>
      <c r="E87" s="29"/>
      <c r="F87" s="238" t="s">
        <v>166</v>
      </c>
      <c r="G87" s="240" t="s">
        <v>167</v>
      </c>
      <c r="H87" s="242" t="s">
        <v>168</v>
      </c>
      <c r="I87" s="228" t="s">
        <v>151</v>
      </c>
      <c r="J87" s="230"/>
      <c r="K87" s="59"/>
      <c r="L87" s="203">
        <v>203.5</v>
      </c>
      <c r="M87" s="211" t="s">
        <v>169</v>
      </c>
      <c r="N87" s="203"/>
      <c r="O87" s="203">
        <v>203.5</v>
      </c>
      <c r="P87" s="211" t="s">
        <v>134</v>
      </c>
      <c r="Q87" s="203">
        <v>203.5</v>
      </c>
      <c r="R87" s="204"/>
      <c r="S87" s="205"/>
      <c r="T87" s="205"/>
      <c r="U87" s="21"/>
      <c r="V87" s="17"/>
      <c r="W87" s="34"/>
    </row>
    <row r="88" spans="1:24" s="27" customFormat="1" ht="31.5" hidden="1" customHeight="1">
      <c r="A88" s="233"/>
      <c r="B88" s="235"/>
      <c r="C88" s="237"/>
      <c r="D88" s="28">
        <v>18500000</v>
      </c>
      <c r="E88" s="55"/>
      <c r="F88" s="239"/>
      <c r="G88" s="241"/>
      <c r="H88" s="229"/>
      <c r="I88" s="229"/>
      <c r="J88" s="231"/>
      <c r="K88" s="59"/>
      <c r="L88" s="203"/>
      <c r="M88" s="212"/>
      <c r="N88" s="203"/>
      <c r="O88" s="203"/>
      <c r="P88" s="212"/>
      <c r="Q88" s="203"/>
      <c r="R88" s="204"/>
      <c r="S88" s="205"/>
      <c r="T88" s="205"/>
      <c r="U88" s="21"/>
      <c r="V88" s="17"/>
      <c r="W88" s="34"/>
    </row>
    <row r="89" spans="1:24" s="41" customFormat="1" hidden="1">
      <c r="A89" s="26"/>
      <c r="B89" s="13"/>
      <c r="C89" s="227" t="s">
        <v>38</v>
      </c>
      <c r="D89" s="227"/>
      <c r="E89" s="35"/>
      <c r="F89" s="36"/>
      <c r="G89" s="35"/>
      <c r="H89" s="35"/>
      <c r="I89" s="35"/>
      <c r="J89" s="37"/>
      <c r="K89" s="38"/>
      <c r="L89" s="39"/>
      <c r="M89" s="35"/>
      <c r="N89" s="13"/>
      <c r="O89" s="39">
        <f>O87</f>
        <v>203.5</v>
      </c>
      <c r="P89" s="39"/>
      <c r="Q89" s="39">
        <f t="shared" ref="Q89" si="8">Q87</f>
        <v>203.5</v>
      </c>
      <c r="R89" s="35"/>
      <c r="S89" s="20"/>
      <c r="T89" s="20"/>
      <c r="U89" s="21"/>
      <c r="V89" s="17"/>
      <c r="W89" s="34"/>
      <c r="X89" s="40"/>
    </row>
    <row r="90" spans="1:24" s="27" customFormat="1" ht="21" hidden="1" customHeight="1">
      <c r="A90" s="232">
        <v>3</v>
      </c>
      <c r="B90" s="234" t="s">
        <v>170</v>
      </c>
      <c r="C90" s="236" t="s">
        <v>32</v>
      </c>
      <c r="D90" s="28">
        <v>18500000</v>
      </c>
      <c r="E90" s="29"/>
      <c r="F90" s="238" t="s">
        <v>171</v>
      </c>
      <c r="G90" s="240" t="s">
        <v>172</v>
      </c>
      <c r="H90" s="242" t="s">
        <v>173</v>
      </c>
      <c r="I90" s="228" t="s">
        <v>174</v>
      </c>
      <c r="J90" s="230"/>
      <c r="K90" s="59"/>
      <c r="L90" s="203">
        <v>128</v>
      </c>
      <c r="M90" s="211" t="s">
        <v>175</v>
      </c>
      <c r="N90" s="203"/>
      <c r="O90" s="203">
        <v>128</v>
      </c>
      <c r="P90" s="211" t="s">
        <v>176</v>
      </c>
      <c r="Q90" s="203">
        <v>128</v>
      </c>
      <c r="R90" s="204"/>
      <c r="S90" s="205"/>
      <c r="T90" s="205"/>
      <c r="U90" s="21"/>
      <c r="V90" s="17"/>
      <c r="W90" s="34"/>
    </row>
    <row r="91" spans="1:24" s="27" customFormat="1" hidden="1">
      <c r="A91" s="233"/>
      <c r="B91" s="235"/>
      <c r="C91" s="237"/>
      <c r="D91" s="28">
        <v>18500000</v>
      </c>
      <c r="E91" s="55"/>
      <c r="F91" s="239"/>
      <c r="G91" s="241"/>
      <c r="H91" s="229"/>
      <c r="I91" s="229"/>
      <c r="J91" s="231"/>
      <c r="K91" s="59"/>
      <c r="L91" s="203"/>
      <c r="M91" s="212"/>
      <c r="N91" s="203"/>
      <c r="O91" s="203"/>
      <c r="P91" s="212"/>
      <c r="Q91" s="203"/>
      <c r="R91" s="204"/>
      <c r="S91" s="205"/>
      <c r="T91" s="205"/>
      <c r="U91" s="21"/>
      <c r="V91" s="17"/>
      <c r="W91" s="34"/>
    </row>
    <row r="92" spans="1:24" s="41" customFormat="1" hidden="1">
      <c r="A92" s="26"/>
      <c r="B92" s="13"/>
      <c r="C92" s="227" t="s">
        <v>38</v>
      </c>
      <c r="D92" s="227"/>
      <c r="E92" s="35"/>
      <c r="F92" s="36"/>
      <c r="G92" s="35"/>
      <c r="H92" s="35"/>
      <c r="I92" s="35"/>
      <c r="J92" s="37"/>
      <c r="K92" s="38"/>
      <c r="L92" s="39"/>
      <c r="M92" s="35"/>
      <c r="N92" s="13"/>
      <c r="O92" s="39">
        <f>O90</f>
        <v>128</v>
      </c>
      <c r="P92" s="39"/>
      <c r="Q92" s="39">
        <f t="shared" ref="Q92" si="9">Q90</f>
        <v>128</v>
      </c>
      <c r="R92" s="35"/>
      <c r="S92" s="20"/>
      <c r="T92" s="20"/>
      <c r="U92" s="21"/>
      <c r="V92" s="17"/>
      <c r="W92" s="34"/>
      <c r="X92" s="40"/>
    </row>
    <row r="93" spans="1:24" s="27" customFormat="1" ht="21" hidden="1" customHeight="1">
      <c r="A93" s="232">
        <v>3</v>
      </c>
      <c r="B93" s="234" t="s">
        <v>177</v>
      </c>
      <c r="C93" s="236" t="s">
        <v>32</v>
      </c>
      <c r="D93" s="28">
        <v>18500000</v>
      </c>
      <c r="E93" s="29"/>
      <c r="F93" s="238" t="s">
        <v>136</v>
      </c>
      <c r="G93" s="240" t="s">
        <v>178</v>
      </c>
      <c r="H93" s="242" t="s">
        <v>179</v>
      </c>
      <c r="I93" s="228" t="s">
        <v>174</v>
      </c>
      <c r="J93" s="230"/>
      <c r="K93" s="59"/>
      <c r="L93" s="203">
        <v>2130</v>
      </c>
      <c r="M93" s="211" t="s">
        <v>175</v>
      </c>
      <c r="N93" s="203"/>
      <c r="O93" s="203">
        <v>2130</v>
      </c>
      <c r="P93" s="211" t="s">
        <v>169</v>
      </c>
      <c r="Q93" s="203">
        <v>2130</v>
      </c>
      <c r="R93" s="204"/>
      <c r="S93" s="205"/>
      <c r="T93" s="205"/>
      <c r="U93" s="21"/>
      <c r="V93" s="17"/>
      <c r="W93" s="34"/>
    </row>
    <row r="94" spans="1:24" s="27" customFormat="1" hidden="1">
      <c r="A94" s="233"/>
      <c r="B94" s="235"/>
      <c r="C94" s="237"/>
      <c r="D94" s="28">
        <v>18500000</v>
      </c>
      <c r="E94" s="55"/>
      <c r="F94" s="239"/>
      <c r="G94" s="241"/>
      <c r="H94" s="229"/>
      <c r="I94" s="229"/>
      <c r="J94" s="231"/>
      <c r="K94" s="59"/>
      <c r="L94" s="203"/>
      <c r="M94" s="212"/>
      <c r="N94" s="203"/>
      <c r="O94" s="203"/>
      <c r="P94" s="212"/>
      <c r="Q94" s="203"/>
      <c r="R94" s="204"/>
      <c r="S94" s="205"/>
      <c r="T94" s="205"/>
      <c r="U94" s="21"/>
      <c r="V94" s="17"/>
      <c r="W94" s="34"/>
    </row>
    <row r="95" spans="1:24" s="41" customFormat="1" hidden="1">
      <c r="A95" s="26"/>
      <c r="B95" s="13"/>
      <c r="C95" s="227" t="s">
        <v>38</v>
      </c>
      <c r="D95" s="227"/>
      <c r="E95" s="35"/>
      <c r="F95" s="36"/>
      <c r="G95" s="35"/>
      <c r="H95" s="35"/>
      <c r="I95" s="35"/>
      <c r="J95" s="37"/>
      <c r="K95" s="38"/>
      <c r="L95" s="39"/>
      <c r="M95" s="35"/>
      <c r="N95" s="13"/>
      <c r="O95" s="39">
        <f>O93</f>
        <v>2130</v>
      </c>
      <c r="P95" s="39"/>
      <c r="Q95" s="39">
        <f t="shared" ref="Q95" si="10">Q93</f>
        <v>2130</v>
      </c>
      <c r="R95" s="35"/>
      <c r="S95" s="20"/>
      <c r="T95" s="20"/>
      <c r="U95" s="21"/>
      <c r="V95" s="17"/>
      <c r="W95" s="34"/>
      <c r="X95" s="40"/>
    </row>
    <row r="96" spans="1:24" s="27" customFormat="1" ht="21" hidden="1" customHeight="1">
      <c r="A96" s="232">
        <v>3</v>
      </c>
      <c r="B96" s="234" t="s">
        <v>180</v>
      </c>
      <c r="C96" s="236" t="s">
        <v>32</v>
      </c>
      <c r="D96" s="28">
        <v>18500000</v>
      </c>
      <c r="E96" s="29"/>
      <c r="F96" s="238" t="s">
        <v>181</v>
      </c>
      <c r="G96" s="240" t="s">
        <v>182</v>
      </c>
      <c r="H96" s="242" t="s">
        <v>183</v>
      </c>
      <c r="I96" s="228" t="s">
        <v>184</v>
      </c>
      <c r="J96" s="230"/>
      <c r="K96" s="59"/>
      <c r="L96" s="203">
        <v>2000</v>
      </c>
      <c r="M96" s="211" t="s">
        <v>160</v>
      </c>
      <c r="N96" s="203"/>
      <c r="O96" s="203">
        <v>2000</v>
      </c>
      <c r="P96" s="211" t="s">
        <v>185</v>
      </c>
      <c r="Q96" s="203">
        <v>2000</v>
      </c>
      <c r="R96" s="204"/>
      <c r="S96" s="205"/>
      <c r="T96" s="205"/>
      <c r="U96" s="21"/>
      <c r="V96" s="17"/>
      <c r="W96" s="34"/>
    </row>
    <row r="97" spans="1:24" s="27" customFormat="1" hidden="1">
      <c r="A97" s="233"/>
      <c r="B97" s="235"/>
      <c r="C97" s="237"/>
      <c r="D97" s="28">
        <v>18500000</v>
      </c>
      <c r="E97" s="55"/>
      <c r="F97" s="239"/>
      <c r="G97" s="241"/>
      <c r="H97" s="229"/>
      <c r="I97" s="229"/>
      <c r="J97" s="231"/>
      <c r="K97" s="59"/>
      <c r="L97" s="203"/>
      <c r="M97" s="212"/>
      <c r="N97" s="203"/>
      <c r="O97" s="203"/>
      <c r="P97" s="212"/>
      <c r="Q97" s="203"/>
      <c r="R97" s="204"/>
      <c r="S97" s="205"/>
      <c r="T97" s="205"/>
      <c r="U97" s="21"/>
      <c r="V97" s="17"/>
      <c r="W97" s="34"/>
    </row>
    <row r="98" spans="1:24" s="41" customFormat="1" hidden="1">
      <c r="A98" s="26"/>
      <c r="B98" s="13"/>
      <c r="C98" s="227" t="s">
        <v>38</v>
      </c>
      <c r="D98" s="227"/>
      <c r="E98" s="35"/>
      <c r="F98" s="36"/>
      <c r="G98" s="35"/>
      <c r="H98" s="35"/>
      <c r="I98" s="35"/>
      <c r="J98" s="37"/>
      <c r="K98" s="38"/>
      <c r="L98" s="39"/>
      <c r="M98" s="35"/>
      <c r="N98" s="13"/>
      <c r="O98" s="39">
        <f>O96</f>
        <v>2000</v>
      </c>
      <c r="P98" s="35"/>
      <c r="Q98" s="39">
        <f>Q96</f>
        <v>2000</v>
      </c>
      <c r="R98" s="35"/>
      <c r="S98" s="20"/>
      <c r="T98" s="20"/>
      <c r="U98" s="21"/>
      <c r="V98" s="17"/>
      <c r="W98" s="34"/>
      <c r="X98" s="40"/>
    </row>
    <row r="99" spans="1:24" s="27" customFormat="1" ht="21" hidden="1" customHeight="1">
      <c r="A99" s="232">
        <v>3</v>
      </c>
      <c r="B99" s="234" t="s">
        <v>186</v>
      </c>
      <c r="C99" s="236" t="s">
        <v>32</v>
      </c>
      <c r="D99" s="28">
        <v>18500000</v>
      </c>
      <c r="E99" s="29"/>
      <c r="F99" s="238" t="s">
        <v>181</v>
      </c>
      <c r="G99" s="240" t="s">
        <v>187</v>
      </c>
      <c r="H99" s="242" t="s">
        <v>188</v>
      </c>
      <c r="I99" s="228">
        <v>41362</v>
      </c>
      <c r="J99" s="230"/>
      <c r="K99" s="59"/>
      <c r="L99" s="203">
        <v>300</v>
      </c>
      <c r="M99" s="211" t="s">
        <v>160</v>
      </c>
      <c r="N99" s="203"/>
      <c r="O99" s="203">
        <v>300</v>
      </c>
      <c r="P99" s="211" t="s">
        <v>185</v>
      </c>
      <c r="Q99" s="203">
        <v>300</v>
      </c>
      <c r="R99" s="204"/>
      <c r="S99" s="205"/>
      <c r="T99" s="205"/>
      <c r="U99" s="21"/>
      <c r="V99" s="17"/>
      <c r="W99" s="34"/>
    </row>
    <row r="100" spans="1:24" s="27" customFormat="1" ht="36.75" hidden="1" customHeight="1">
      <c r="A100" s="233"/>
      <c r="B100" s="235"/>
      <c r="C100" s="237"/>
      <c r="D100" s="28">
        <v>18500000</v>
      </c>
      <c r="E100" s="55"/>
      <c r="F100" s="239"/>
      <c r="G100" s="241"/>
      <c r="H100" s="229"/>
      <c r="I100" s="229"/>
      <c r="J100" s="231"/>
      <c r="K100" s="59"/>
      <c r="L100" s="203"/>
      <c r="M100" s="212"/>
      <c r="N100" s="203"/>
      <c r="O100" s="203"/>
      <c r="P100" s="212"/>
      <c r="Q100" s="203"/>
      <c r="R100" s="204"/>
      <c r="S100" s="205"/>
      <c r="T100" s="205"/>
      <c r="U100" s="21"/>
      <c r="V100" s="17"/>
      <c r="W100" s="34"/>
    </row>
    <row r="101" spans="1:24" s="41" customFormat="1" hidden="1">
      <c r="A101" s="26"/>
      <c r="B101" s="13"/>
      <c r="C101" s="227" t="s">
        <v>38</v>
      </c>
      <c r="D101" s="227"/>
      <c r="E101" s="35"/>
      <c r="F101" s="36"/>
      <c r="G101" s="35"/>
      <c r="H101" s="35"/>
      <c r="I101" s="35"/>
      <c r="J101" s="37"/>
      <c r="K101" s="38"/>
      <c r="L101" s="39"/>
      <c r="M101" s="35"/>
      <c r="N101" s="13"/>
      <c r="O101" s="39">
        <f>O99</f>
        <v>300</v>
      </c>
      <c r="P101" s="35"/>
      <c r="Q101" s="39">
        <f>Q99</f>
        <v>300</v>
      </c>
      <c r="R101" s="35"/>
      <c r="S101" s="20"/>
      <c r="T101" s="20"/>
      <c r="U101" s="21"/>
      <c r="V101" s="17"/>
      <c r="W101" s="34"/>
      <c r="X101" s="40"/>
    </row>
    <row r="102" spans="1:24" s="27" customFormat="1" ht="21" hidden="1" customHeight="1">
      <c r="A102" s="232">
        <v>3</v>
      </c>
      <c r="B102" s="234" t="s">
        <v>189</v>
      </c>
      <c r="C102" s="236" t="s">
        <v>32</v>
      </c>
      <c r="D102" s="28">
        <v>18500000</v>
      </c>
      <c r="E102" s="29"/>
      <c r="F102" s="243" t="s">
        <v>190</v>
      </c>
      <c r="G102" s="240" t="s">
        <v>191</v>
      </c>
      <c r="H102" s="242" t="s">
        <v>192</v>
      </c>
      <c r="I102" s="242" t="s">
        <v>192</v>
      </c>
      <c r="J102" s="230"/>
      <c r="K102" s="59"/>
      <c r="L102" s="203">
        <v>1296</v>
      </c>
      <c r="M102" s="211" t="s">
        <v>37</v>
      </c>
      <c r="N102" s="203"/>
      <c r="O102" s="203">
        <v>518.4</v>
      </c>
      <c r="P102" s="211" t="s">
        <v>37</v>
      </c>
      <c r="Q102" s="203">
        <v>518.4</v>
      </c>
      <c r="R102" s="204"/>
      <c r="S102" s="205"/>
      <c r="T102" s="205"/>
      <c r="U102" s="21"/>
      <c r="V102" s="17"/>
      <c r="W102" s="34"/>
    </row>
    <row r="103" spans="1:24" s="27" customFormat="1" hidden="1">
      <c r="A103" s="233"/>
      <c r="B103" s="235"/>
      <c r="C103" s="237"/>
      <c r="D103" s="28">
        <v>18500000</v>
      </c>
      <c r="E103" s="55"/>
      <c r="F103" s="244"/>
      <c r="G103" s="241"/>
      <c r="H103" s="229"/>
      <c r="I103" s="229"/>
      <c r="J103" s="231"/>
      <c r="K103" s="59"/>
      <c r="L103" s="203"/>
      <c r="M103" s="212"/>
      <c r="N103" s="203"/>
      <c r="O103" s="203"/>
      <c r="P103" s="212"/>
      <c r="Q103" s="203"/>
      <c r="R103" s="204"/>
      <c r="S103" s="205"/>
      <c r="T103" s="205"/>
      <c r="U103" s="21"/>
      <c r="V103" s="17"/>
      <c r="W103" s="34"/>
    </row>
    <row r="104" spans="1:24" s="41" customFormat="1" hidden="1">
      <c r="A104" s="26"/>
      <c r="B104" s="13"/>
      <c r="C104" s="227" t="s">
        <v>38</v>
      </c>
      <c r="D104" s="227"/>
      <c r="E104" s="35"/>
      <c r="F104" s="36"/>
      <c r="G104" s="35"/>
      <c r="H104" s="35"/>
      <c r="I104" s="35"/>
      <c r="J104" s="37"/>
      <c r="K104" s="38"/>
      <c r="L104" s="39"/>
      <c r="M104" s="35"/>
      <c r="N104" s="13"/>
      <c r="O104" s="39">
        <f>O102</f>
        <v>518.4</v>
      </c>
      <c r="P104" s="39"/>
      <c r="Q104" s="39">
        <f t="shared" ref="Q104" si="11">Q102</f>
        <v>518.4</v>
      </c>
      <c r="R104" s="35"/>
      <c r="S104" s="20"/>
      <c r="T104" s="20"/>
      <c r="U104" s="21"/>
      <c r="V104" s="17"/>
      <c r="W104" s="34"/>
      <c r="X104" s="40"/>
    </row>
    <row r="105" spans="1:24" s="27" customFormat="1" ht="21" hidden="1" customHeight="1">
      <c r="A105" s="232">
        <v>3</v>
      </c>
      <c r="B105" s="234" t="s">
        <v>193</v>
      </c>
      <c r="C105" s="236" t="s">
        <v>32</v>
      </c>
      <c r="D105" s="28">
        <v>18500000</v>
      </c>
      <c r="E105" s="29"/>
      <c r="F105" s="238" t="s">
        <v>194</v>
      </c>
      <c r="G105" s="240" t="s">
        <v>195</v>
      </c>
      <c r="H105" s="242" t="s">
        <v>196</v>
      </c>
      <c r="I105" s="242" t="s">
        <v>196</v>
      </c>
      <c r="J105" s="230"/>
      <c r="K105" s="59"/>
      <c r="L105" s="203">
        <v>820</v>
      </c>
      <c r="M105" s="211" t="s">
        <v>185</v>
      </c>
      <c r="N105" s="203"/>
      <c r="O105" s="203">
        <v>820</v>
      </c>
      <c r="P105" s="211" t="s">
        <v>197</v>
      </c>
      <c r="Q105" s="203">
        <v>820</v>
      </c>
      <c r="R105" s="204"/>
      <c r="S105" s="205"/>
      <c r="T105" s="205"/>
      <c r="U105" s="21"/>
      <c r="V105" s="17"/>
      <c r="W105" s="34"/>
    </row>
    <row r="106" spans="1:24" s="27" customFormat="1" hidden="1">
      <c r="A106" s="233"/>
      <c r="B106" s="235"/>
      <c r="C106" s="237"/>
      <c r="D106" s="28">
        <v>18500000</v>
      </c>
      <c r="E106" s="55"/>
      <c r="F106" s="239"/>
      <c r="G106" s="241"/>
      <c r="H106" s="229"/>
      <c r="I106" s="229"/>
      <c r="J106" s="231"/>
      <c r="K106" s="59"/>
      <c r="L106" s="203"/>
      <c r="M106" s="212"/>
      <c r="N106" s="203"/>
      <c r="O106" s="203"/>
      <c r="P106" s="212"/>
      <c r="Q106" s="203"/>
      <c r="R106" s="204"/>
      <c r="S106" s="205"/>
      <c r="T106" s="205"/>
      <c r="U106" s="21"/>
      <c r="V106" s="17"/>
      <c r="W106" s="34"/>
    </row>
    <row r="107" spans="1:24" s="41" customFormat="1" hidden="1">
      <c r="A107" s="26"/>
      <c r="B107" s="13"/>
      <c r="C107" s="227" t="s">
        <v>38</v>
      </c>
      <c r="D107" s="227"/>
      <c r="E107" s="35"/>
      <c r="F107" s="36"/>
      <c r="G107" s="35"/>
      <c r="H107" s="35"/>
      <c r="I107" s="35"/>
      <c r="J107" s="37"/>
      <c r="K107" s="38"/>
      <c r="L107" s="39"/>
      <c r="M107" s="35"/>
      <c r="N107" s="13"/>
      <c r="O107" s="39">
        <f>O105</f>
        <v>820</v>
      </c>
      <c r="P107" s="39"/>
      <c r="Q107" s="39">
        <f t="shared" ref="Q107" si="12">Q105</f>
        <v>820</v>
      </c>
      <c r="R107" s="35"/>
      <c r="S107" s="20"/>
      <c r="T107" s="20"/>
      <c r="U107" s="21"/>
      <c r="V107" s="17"/>
      <c r="W107" s="34"/>
      <c r="X107" s="40"/>
    </row>
    <row r="108" spans="1:24" s="27" customFormat="1" ht="21" hidden="1" customHeight="1">
      <c r="A108" s="232">
        <v>3</v>
      </c>
      <c r="B108" s="234" t="s">
        <v>198</v>
      </c>
      <c r="C108" s="236" t="s">
        <v>32</v>
      </c>
      <c r="D108" s="28">
        <v>18500000</v>
      </c>
      <c r="E108" s="29"/>
      <c r="F108" s="243" t="s">
        <v>199</v>
      </c>
      <c r="G108" s="240" t="s">
        <v>200</v>
      </c>
      <c r="H108" s="242" t="s">
        <v>201</v>
      </c>
      <c r="I108" s="228">
        <v>41376</v>
      </c>
      <c r="J108" s="230"/>
      <c r="K108" s="59"/>
      <c r="L108" s="203">
        <v>1385</v>
      </c>
      <c r="M108" s="211" t="s">
        <v>202</v>
      </c>
      <c r="N108" s="203"/>
      <c r="O108" s="203">
        <v>1385</v>
      </c>
      <c r="P108" s="211" t="s">
        <v>203</v>
      </c>
      <c r="Q108" s="203">
        <v>1385</v>
      </c>
      <c r="R108" s="204"/>
      <c r="S108" s="205"/>
      <c r="T108" s="205"/>
      <c r="U108" s="21"/>
      <c r="V108" s="17"/>
      <c r="W108" s="34"/>
    </row>
    <row r="109" spans="1:24" s="27" customFormat="1" hidden="1">
      <c r="A109" s="233"/>
      <c r="B109" s="235"/>
      <c r="C109" s="237"/>
      <c r="D109" s="28">
        <v>18500000</v>
      </c>
      <c r="E109" s="55"/>
      <c r="F109" s="244"/>
      <c r="G109" s="241"/>
      <c r="H109" s="229"/>
      <c r="I109" s="229"/>
      <c r="J109" s="231"/>
      <c r="K109" s="59"/>
      <c r="L109" s="203"/>
      <c r="M109" s="212"/>
      <c r="N109" s="203"/>
      <c r="O109" s="203"/>
      <c r="P109" s="212"/>
      <c r="Q109" s="203"/>
      <c r="R109" s="204"/>
      <c r="S109" s="205"/>
      <c r="T109" s="205"/>
      <c r="U109" s="21"/>
      <c r="V109" s="17"/>
      <c r="W109" s="34"/>
    </row>
    <row r="110" spans="1:24" s="41" customFormat="1" hidden="1">
      <c r="A110" s="26"/>
      <c r="B110" s="13"/>
      <c r="C110" s="227" t="s">
        <v>38</v>
      </c>
      <c r="D110" s="227"/>
      <c r="E110" s="35"/>
      <c r="F110" s="36"/>
      <c r="G110" s="35"/>
      <c r="H110" s="35"/>
      <c r="I110" s="35"/>
      <c r="J110" s="37"/>
      <c r="K110" s="38"/>
      <c r="L110" s="39"/>
      <c r="M110" s="35"/>
      <c r="N110" s="13"/>
      <c r="O110" s="39">
        <f>O108</f>
        <v>1385</v>
      </c>
      <c r="P110" s="39"/>
      <c r="Q110" s="39">
        <f>O108</f>
        <v>1385</v>
      </c>
      <c r="R110" s="35"/>
      <c r="S110" s="20"/>
      <c r="T110" s="20"/>
      <c r="U110" s="21"/>
      <c r="V110" s="17"/>
      <c r="W110" s="34"/>
      <c r="X110" s="40"/>
    </row>
    <row r="111" spans="1:24" s="27" customFormat="1" ht="21" hidden="1" customHeight="1">
      <c r="A111" s="232">
        <v>3</v>
      </c>
      <c r="B111" s="234" t="s">
        <v>204</v>
      </c>
      <c r="C111" s="236" t="s">
        <v>32</v>
      </c>
      <c r="D111" s="28">
        <v>18500000</v>
      </c>
      <c r="E111" s="29"/>
      <c r="F111" s="238" t="s">
        <v>205</v>
      </c>
      <c r="G111" s="240" t="s">
        <v>206</v>
      </c>
      <c r="H111" s="242" t="s">
        <v>207</v>
      </c>
      <c r="I111" s="228" t="s">
        <v>208</v>
      </c>
      <c r="J111" s="230"/>
      <c r="K111" s="59"/>
      <c r="L111" s="203">
        <v>331.28</v>
      </c>
      <c r="M111" s="211" t="s">
        <v>203</v>
      </c>
      <c r="N111" s="203"/>
      <c r="O111" s="203">
        <v>331.28</v>
      </c>
      <c r="P111" s="211" t="s">
        <v>209</v>
      </c>
      <c r="Q111" s="203">
        <v>331.28</v>
      </c>
      <c r="R111" s="204"/>
      <c r="S111" s="205"/>
      <c r="T111" s="205"/>
      <c r="U111" s="21"/>
      <c r="V111" s="17"/>
      <c r="W111" s="34"/>
    </row>
    <row r="112" spans="1:24" s="27" customFormat="1" hidden="1">
      <c r="A112" s="233"/>
      <c r="B112" s="235"/>
      <c r="C112" s="237"/>
      <c r="D112" s="28">
        <v>18500000</v>
      </c>
      <c r="E112" s="55"/>
      <c r="F112" s="239"/>
      <c r="G112" s="241"/>
      <c r="H112" s="229"/>
      <c r="I112" s="229"/>
      <c r="J112" s="231"/>
      <c r="K112" s="59"/>
      <c r="L112" s="203"/>
      <c r="M112" s="212"/>
      <c r="N112" s="203"/>
      <c r="O112" s="203"/>
      <c r="P112" s="212"/>
      <c r="Q112" s="203"/>
      <c r="R112" s="204"/>
      <c r="S112" s="205"/>
      <c r="T112" s="205"/>
      <c r="U112" s="21"/>
      <c r="V112" s="17"/>
      <c r="W112" s="34"/>
    </row>
    <row r="113" spans="1:24" s="41" customFormat="1" hidden="1">
      <c r="A113" s="26"/>
      <c r="B113" s="13"/>
      <c r="C113" s="227" t="s">
        <v>38</v>
      </c>
      <c r="D113" s="227"/>
      <c r="E113" s="35"/>
      <c r="F113" s="36"/>
      <c r="G113" s="35"/>
      <c r="H113" s="35"/>
      <c r="I113" s="35"/>
      <c r="J113" s="37"/>
      <c r="K113" s="38"/>
      <c r="L113" s="39"/>
      <c r="M113" s="35"/>
      <c r="N113" s="13"/>
      <c r="O113" s="39">
        <f>O111</f>
        <v>331.28</v>
      </c>
      <c r="P113" s="35"/>
      <c r="Q113" s="39">
        <f>Q111</f>
        <v>331.28</v>
      </c>
      <c r="R113" s="35"/>
      <c r="S113" s="20"/>
      <c r="T113" s="20"/>
      <c r="U113" s="21"/>
      <c r="V113" s="17"/>
      <c r="W113" s="34"/>
      <c r="X113" s="40"/>
    </row>
    <row r="114" spans="1:24" s="27" customFormat="1" ht="21" hidden="1" customHeight="1">
      <c r="A114" s="232">
        <v>3</v>
      </c>
      <c r="B114" s="234" t="s">
        <v>154</v>
      </c>
      <c r="C114" s="236" t="s">
        <v>32</v>
      </c>
      <c r="D114" s="28">
        <v>18500000</v>
      </c>
      <c r="E114" s="29"/>
      <c r="F114" s="238" t="s">
        <v>210</v>
      </c>
      <c r="G114" s="240" t="s">
        <v>211</v>
      </c>
      <c r="H114" s="242" t="s">
        <v>212</v>
      </c>
      <c r="I114" s="228" t="s">
        <v>213</v>
      </c>
      <c r="J114" s="230"/>
      <c r="K114" s="59"/>
      <c r="L114" s="203">
        <v>470</v>
      </c>
      <c r="M114" s="211" t="s">
        <v>214</v>
      </c>
      <c r="N114" s="203"/>
      <c r="O114" s="203">
        <v>470</v>
      </c>
      <c r="P114" s="211" t="s">
        <v>215</v>
      </c>
      <c r="Q114" s="203">
        <v>470</v>
      </c>
      <c r="R114" s="204"/>
      <c r="S114" s="205"/>
      <c r="T114" s="205"/>
      <c r="U114" s="21"/>
      <c r="V114" s="17"/>
      <c r="W114" s="34"/>
    </row>
    <row r="115" spans="1:24" s="27" customFormat="1" hidden="1">
      <c r="A115" s="233"/>
      <c r="B115" s="235"/>
      <c r="C115" s="237"/>
      <c r="D115" s="28">
        <v>18500000</v>
      </c>
      <c r="E115" s="55"/>
      <c r="F115" s="239"/>
      <c r="G115" s="241"/>
      <c r="H115" s="229"/>
      <c r="I115" s="229"/>
      <c r="J115" s="231"/>
      <c r="K115" s="59"/>
      <c r="L115" s="203"/>
      <c r="M115" s="212"/>
      <c r="N115" s="203"/>
      <c r="O115" s="203"/>
      <c r="P115" s="212"/>
      <c r="Q115" s="203"/>
      <c r="R115" s="204"/>
      <c r="S115" s="205"/>
      <c r="T115" s="205"/>
      <c r="U115" s="21"/>
      <c r="V115" s="17"/>
      <c r="W115" s="34"/>
    </row>
    <row r="116" spans="1:24" s="41" customFormat="1" hidden="1">
      <c r="A116" s="26"/>
      <c r="B116" s="13"/>
      <c r="C116" s="227" t="s">
        <v>38</v>
      </c>
      <c r="D116" s="227"/>
      <c r="E116" s="35"/>
      <c r="F116" s="36"/>
      <c r="G116" s="35"/>
      <c r="H116" s="35"/>
      <c r="I116" s="35"/>
      <c r="J116" s="37"/>
      <c r="K116" s="38"/>
      <c r="L116" s="39"/>
      <c r="M116" s="35"/>
      <c r="N116" s="13"/>
      <c r="O116" s="39">
        <f>O114</f>
        <v>470</v>
      </c>
      <c r="P116" s="39"/>
      <c r="Q116" s="39">
        <f t="shared" ref="Q116" si="13">Q114</f>
        <v>470</v>
      </c>
      <c r="R116" s="35"/>
      <c r="S116" s="20"/>
      <c r="T116" s="20"/>
      <c r="U116" s="21"/>
      <c r="V116" s="17"/>
      <c r="W116" s="34"/>
      <c r="X116" s="40"/>
    </row>
    <row r="117" spans="1:24" s="27" customFormat="1" ht="21" hidden="1" customHeight="1">
      <c r="A117" s="232">
        <v>3</v>
      </c>
      <c r="B117" s="234" t="s">
        <v>216</v>
      </c>
      <c r="C117" s="236" t="s">
        <v>32</v>
      </c>
      <c r="D117" s="28">
        <v>18500000</v>
      </c>
      <c r="E117" s="29"/>
      <c r="F117" s="238" t="s">
        <v>217</v>
      </c>
      <c r="G117" s="240" t="s">
        <v>218</v>
      </c>
      <c r="H117" s="242" t="s">
        <v>219</v>
      </c>
      <c r="I117" s="228" t="s">
        <v>220</v>
      </c>
      <c r="J117" s="230"/>
      <c r="K117" s="59"/>
      <c r="L117" s="203">
        <v>2935.9</v>
      </c>
      <c r="M117" s="211" t="s">
        <v>37</v>
      </c>
      <c r="N117" s="203"/>
      <c r="O117" s="203">
        <v>742</v>
      </c>
      <c r="P117" s="211" t="s">
        <v>37</v>
      </c>
      <c r="Q117" s="203">
        <v>742</v>
      </c>
      <c r="R117" s="204"/>
      <c r="S117" s="205"/>
      <c r="T117" s="205"/>
      <c r="U117" s="21"/>
      <c r="V117" s="17"/>
      <c r="W117" s="34"/>
    </row>
    <row r="118" spans="1:24" s="27" customFormat="1" hidden="1">
      <c r="A118" s="233"/>
      <c r="B118" s="235"/>
      <c r="C118" s="237"/>
      <c r="D118" s="28">
        <v>18500000</v>
      </c>
      <c r="E118" s="55"/>
      <c r="F118" s="239"/>
      <c r="G118" s="241"/>
      <c r="H118" s="229"/>
      <c r="I118" s="229"/>
      <c r="J118" s="231"/>
      <c r="K118" s="59"/>
      <c r="L118" s="203"/>
      <c r="M118" s="212"/>
      <c r="N118" s="203"/>
      <c r="O118" s="203"/>
      <c r="P118" s="212"/>
      <c r="Q118" s="203"/>
      <c r="R118" s="204"/>
      <c r="S118" s="205"/>
      <c r="T118" s="205"/>
      <c r="U118" s="21"/>
      <c r="V118" s="17"/>
      <c r="W118" s="34"/>
    </row>
    <row r="119" spans="1:24" s="41" customFormat="1" hidden="1">
      <c r="A119" s="26"/>
      <c r="B119" s="13"/>
      <c r="C119" s="227" t="s">
        <v>38</v>
      </c>
      <c r="D119" s="227"/>
      <c r="E119" s="35"/>
      <c r="F119" s="36"/>
      <c r="G119" s="35"/>
      <c r="H119" s="35"/>
      <c r="I119" s="35"/>
      <c r="J119" s="37"/>
      <c r="K119" s="38"/>
      <c r="L119" s="39"/>
      <c r="M119" s="35"/>
      <c r="N119" s="13"/>
      <c r="O119" s="39">
        <f>O117</f>
        <v>742</v>
      </c>
      <c r="P119" s="35"/>
      <c r="Q119" s="39">
        <f>Q117</f>
        <v>742</v>
      </c>
      <c r="R119" s="35"/>
      <c r="S119" s="20"/>
      <c r="T119" s="20"/>
      <c r="U119" s="21"/>
      <c r="V119" s="17"/>
      <c r="W119" s="34"/>
      <c r="X119" s="40"/>
    </row>
    <row r="120" spans="1:24" s="27" customFormat="1" ht="21" hidden="1" customHeight="1">
      <c r="A120" s="232">
        <v>3</v>
      </c>
      <c r="B120" s="234" t="s">
        <v>147</v>
      </c>
      <c r="C120" s="236" t="s">
        <v>32</v>
      </c>
      <c r="D120" s="28">
        <v>18500000</v>
      </c>
      <c r="E120" s="29"/>
      <c r="F120" s="238" t="s">
        <v>221</v>
      </c>
      <c r="G120" s="240" t="s">
        <v>222</v>
      </c>
      <c r="H120" s="242" t="s">
        <v>223</v>
      </c>
      <c r="I120" s="228" t="s">
        <v>224</v>
      </c>
      <c r="J120" s="230"/>
      <c r="K120" s="59"/>
      <c r="L120" s="203">
        <v>260.60000000000002</v>
      </c>
      <c r="M120" s="211" t="s">
        <v>225</v>
      </c>
      <c r="N120" s="203"/>
      <c r="O120" s="203">
        <v>260</v>
      </c>
      <c r="P120" s="211" t="s">
        <v>226</v>
      </c>
      <c r="Q120" s="203">
        <v>260</v>
      </c>
      <c r="R120" s="204"/>
      <c r="S120" s="205"/>
      <c r="T120" s="205"/>
      <c r="U120" s="21"/>
      <c r="V120" s="17"/>
      <c r="W120" s="34"/>
    </row>
    <row r="121" spans="1:24" s="27" customFormat="1" ht="35.25" hidden="1" customHeight="1">
      <c r="A121" s="233"/>
      <c r="B121" s="235"/>
      <c r="C121" s="237"/>
      <c r="D121" s="28">
        <v>18500000</v>
      </c>
      <c r="E121" s="55"/>
      <c r="F121" s="239"/>
      <c r="G121" s="241"/>
      <c r="H121" s="229"/>
      <c r="I121" s="229"/>
      <c r="J121" s="231"/>
      <c r="K121" s="59"/>
      <c r="L121" s="203"/>
      <c r="M121" s="212"/>
      <c r="N121" s="203"/>
      <c r="O121" s="203"/>
      <c r="P121" s="212"/>
      <c r="Q121" s="203"/>
      <c r="R121" s="204"/>
      <c r="S121" s="205"/>
      <c r="T121" s="205"/>
      <c r="U121" s="21"/>
      <c r="V121" s="17"/>
      <c r="W121" s="34"/>
    </row>
    <row r="122" spans="1:24" s="41" customFormat="1" hidden="1">
      <c r="A122" s="26"/>
      <c r="B122" s="13"/>
      <c r="C122" s="227" t="s">
        <v>38</v>
      </c>
      <c r="D122" s="227"/>
      <c r="E122" s="35"/>
      <c r="F122" s="36"/>
      <c r="G122" s="35"/>
      <c r="H122" s="35"/>
      <c r="I122" s="35"/>
      <c r="J122" s="37"/>
      <c r="K122" s="38"/>
      <c r="L122" s="39"/>
      <c r="M122" s="35"/>
      <c r="N122" s="13"/>
      <c r="O122" s="39">
        <f>O120</f>
        <v>260</v>
      </c>
      <c r="P122" s="35"/>
      <c r="Q122" s="39">
        <f>Q120</f>
        <v>260</v>
      </c>
      <c r="R122" s="35"/>
      <c r="S122" s="20"/>
      <c r="T122" s="20"/>
      <c r="U122" s="21"/>
      <c r="V122" s="17"/>
      <c r="W122" s="34"/>
      <c r="X122" s="40"/>
    </row>
    <row r="123" spans="1:24" s="27" customFormat="1" ht="21" hidden="1" customHeight="1">
      <c r="A123" s="232">
        <v>3</v>
      </c>
      <c r="B123" s="234" t="s">
        <v>227</v>
      </c>
      <c r="C123" s="236" t="s">
        <v>32</v>
      </c>
      <c r="D123" s="28">
        <v>18500000</v>
      </c>
      <c r="E123" s="29"/>
      <c r="F123" s="238" t="s">
        <v>228</v>
      </c>
      <c r="G123" s="240" t="s">
        <v>229</v>
      </c>
      <c r="H123" s="242" t="s">
        <v>230</v>
      </c>
      <c r="I123" s="242" t="s">
        <v>230</v>
      </c>
      <c r="J123" s="230">
        <v>1</v>
      </c>
      <c r="K123" s="59"/>
      <c r="L123" s="203">
        <v>283.91000000000003</v>
      </c>
      <c r="M123" s="211" t="s">
        <v>231</v>
      </c>
      <c r="N123" s="203">
        <v>1</v>
      </c>
      <c r="O123" s="203">
        <v>283.91000000000003</v>
      </c>
      <c r="P123" s="211" t="s">
        <v>232</v>
      </c>
      <c r="Q123" s="203">
        <v>283.91000000000003</v>
      </c>
      <c r="R123" s="204"/>
      <c r="S123" s="205"/>
      <c r="T123" s="205"/>
      <c r="U123" s="21"/>
      <c r="V123" s="17"/>
      <c r="W123" s="34"/>
    </row>
    <row r="124" spans="1:24" s="27" customFormat="1" hidden="1">
      <c r="A124" s="233"/>
      <c r="B124" s="235"/>
      <c r="C124" s="237"/>
      <c r="D124" s="28">
        <v>18500000</v>
      </c>
      <c r="E124" s="55"/>
      <c r="F124" s="239"/>
      <c r="G124" s="241"/>
      <c r="H124" s="229"/>
      <c r="I124" s="229"/>
      <c r="J124" s="231"/>
      <c r="K124" s="59"/>
      <c r="L124" s="203"/>
      <c r="M124" s="212"/>
      <c r="N124" s="203"/>
      <c r="O124" s="203"/>
      <c r="P124" s="212"/>
      <c r="Q124" s="203"/>
      <c r="R124" s="204"/>
      <c r="S124" s="205"/>
      <c r="T124" s="205"/>
      <c r="U124" s="21"/>
      <c r="V124" s="17"/>
      <c r="W124" s="34"/>
    </row>
    <row r="125" spans="1:24" s="41" customFormat="1" hidden="1">
      <c r="A125" s="26"/>
      <c r="B125" s="13"/>
      <c r="C125" s="227" t="s">
        <v>38</v>
      </c>
      <c r="D125" s="227"/>
      <c r="E125" s="35"/>
      <c r="F125" s="36"/>
      <c r="G125" s="35"/>
      <c r="H125" s="35"/>
      <c r="I125" s="35"/>
      <c r="J125" s="37"/>
      <c r="K125" s="38"/>
      <c r="L125" s="39"/>
      <c r="M125" s="35"/>
      <c r="N125" s="39">
        <f t="shared" ref="N125:O125" si="14">N123</f>
        <v>1</v>
      </c>
      <c r="O125" s="39">
        <f t="shared" si="14"/>
        <v>283.91000000000003</v>
      </c>
      <c r="P125" s="39"/>
      <c r="Q125" s="39">
        <f>Q123</f>
        <v>283.91000000000003</v>
      </c>
      <c r="R125" s="35"/>
      <c r="S125" s="20"/>
      <c r="T125" s="20"/>
      <c r="U125" s="21"/>
      <c r="V125" s="17"/>
      <c r="W125" s="34"/>
      <c r="X125" s="40"/>
    </row>
    <row r="126" spans="1:24" s="27" customFormat="1" hidden="1">
      <c r="A126" s="232">
        <v>3</v>
      </c>
      <c r="B126" s="234" t="s">
        <v>233</v>
      </c>
      <c r="C126" s="236" t="s">
        <v>32</v>
      </c>
      <c r="D126" s="28">
        <v>18500000</v>
      </c>
      <c r="E126" s="29"/>
      <c r="F126" s="238" t="s">
        <v>234</v>
      </c>
      <c r="G126" s="240" t="s">
        <v>235</v>
      </c>
      <c r="H126" s="242" t="s">
        <v>236</v>
      </c>
      <c r="I126" s="228"/>
      <c r="J126" s="230"/>
      <c r="K126" s="59"/>
      <c r="L126" s="203" t="s">
        <v>237</v>
      </c>
      <c r="M126" s="211"/>
      <c r="N126" s="203"/>
      <c r="O126" s="203"/>
      <c r="P126" s="211"/>
      <c r="Q126" s="203"/>
      <c r="R126" s="204"/>
      <c r="S126" s="205"/>
      <c r="T126" s="205"/>
      <c r="U126" s="21"/>
      <c r="V126" s="17"/>
      <c r="W126" s="34"/>
    </row>
    <row r="127" spans="1:24" s="27" customFormat="1" hidden="1">
      <c r="A127" s="233"/>
      <c r="B127" s="235"/>
      <c r="C127" s="237"/>
      <c r="D127" s="28">
        <v>18500000</v>
      </c>
      <c r="E127" s="55"/>
      <c r="F127" s="239"/>
      <c r="G127" s="241"/>
      <c r="H127" s="229"/>
      <c r="I127" s="229"/>
      <c r="J127" s="231"/>
      <c r="K127" s="59"/>
      <c r="L127" s="203"/>
      <c r="M127" s="212"/>
      <c r="N127" s="203"/>
      <c r="O127" s="203"/>
      <c r="P127" s="212"/>
      <c r="Q127" s="203"/>
      <c r="R127" s="204"/>
      <c r="S127" s="205"/>
      <c r="T127" s="205"/>
      <c r="U127" s="21"/>
      <c r="V127" s="17"/>
      <c r="W127" s="34"/>
    </row>
    <row r="128" spans="1:24" s="41" customFormat="1" hidden="1">
      <c r="A128" s="26"/>
      <c r="B128" s="13"/>
      <c r="C128" s="227" t="s">
        <v>38</v>
      </c>
      <c r="D128" s="227"/>
      <c r="E128" s="35"/>
      <c r="F128" s="36"/>
      <c r="G128" s="35"/>
      <c r="H128" s="35"/>
      <c r="I128" s="35"/>
      <c r="J128" s="37"/>
      <c r="K128" s="38"/>
      <c r="L128" s="39"/>
      <c r="M128" s="35"/>
      <c r="N128" s="13"/>
      <c r="O128" s="39"/>
      <c r="P128" s="35"/>
      <c r="Q128" s="39"/>
      <c r="R128" s="35"/>
      <c r="S128" s="20"/>
      <c r="T128" s="20"/>
      <c r="U128" s="21"/>
      <c r="V128" s="17"/>
      <c r="W128" s="34"/>
      <c r="X128" s="40"/>
    </row>
    <row r="129" spans="1:24" s="27" customFormat="1" ht="21" hidden="1" customHeight="1">
      <c r="A129" s="232">
        <v>3</v>
      </c>
      <c r="B129" s="234" t="s">
        <v>238</v>
      </c>
      <c r="C129" s="236" t="s">
        <v>32</v>
      </c>
      <c r="D129" s="28">
        <v>18500000</v>
      </c>
      <c r="E129" s="29"/>
      <c r="F129" s="238" t="s">
        <v>239</v>
      </c>
      <c r="G129" s="240" t="s">
        <v>240</v>
      </c>
      <c r="H129" s="242" t="s">
        <v>241</v>
      </c>
      <c r="I129" s="242" t="s">
        <v>241</v>
      </c>
      <c r="J129" s="230">
        <v>90</v>
      </c>
      <c r="K129" s="59"/>
      <c r="L129" s="203">
        <v>900</v>
      </c>
      <c r="M129" s="211" t="s">
        <v>37</v>
      </c>
      <c r="N129" s="203"/>
      <c r="O129" s="203">
        <v>300</v>
      </c>
      <c r="P129" s="211" t="s">
        <v>37</v>
      </c>
      <c r="Q129" s="203">
        <v>300</v>
      </c>
      <c r="R129" s="204"/>
      <c r="S129" s="205"/>
      <c r="T129" s="205"/>
      <c r="U129" s="21"/>
      <c r="V129" s="17"/>
      <c r="W129" s="34"/>
    </row>
    <row r="130" spans="1:24" s="27" customFormat="1" hidden="1">
      <c r="A130" s="233"/>
      <c r="B130" s="235"/>
      <c r="C130" s="237"/>
      <c r="D130" s="28">
        <v>18500000</v>
      </c>
      <c r="E130" s="55"/>
      <c r="F130" s="239"/>
      <c r="G130" s="241"/>
      <c r="H130" s="229"/>
      <c r="I130" s="229"/>
      <c r="J130" s="231"/>
      <c r="K130" s="59"/>
      <c r="L130" s="203"/>
      <c r="M130" s="212"/>
      <c r="N130" s="203"/>
      <c r="O130" s="203"/>
      <c r="P130" s="212"/>
      <c r="Q130" s="203"/>
      <c r="R130" s="204"/>
      <c r="S130" s="205"/>
      <c r="T130" s="205"/>
      <c r="U130" s="21"/>
      <c r="V130" s="17"/>
      <c r="W130" s="34"/>
    </row>
    <row r="131" spans="1:24" s="41" customFormat="1" hidden="1">
      <c r="A131" s="26"/>
      <c r="B131" s="13"/>
      <c r="C131" s="227" t="s">
        <v>38</v>
      </c>
      <c r="D131" s="227"/>
      <c r="E131" s="35"/>
      <c r="F131" s="36"/>
      <c r="G131" s="35"/>
      <c r="H131" s="35"/>
      <c r="I131" s="35"/>
      <c r="J131" s="37"/>
      <c r="K131" s="38"/>
      <c r="L131" s="39"/>
      <c r="M131" s="35"/>
      <c r="N131" s="13"/>
      <c r="O131" s="39">
        <f>O129</f>
        <v>300</v>
      </c>
      <c r="P131" s="39"/>
      <c r="Q131" s="39">
        <f t="shared" ref="Q131" si="15">Q129</f>
        <v>300</v>
      </c>
      <c r="R131" s="35"/>
      <c r="S131" s="20"/>
      <c r="T131" s="20"/>
      <c r="U131" s="21"/>
      <c r="V131" s="17"/>
      <c r="W131" s="34"/>
      <c r="X131" s="40"/>
    </row>
    <row r="132" spans="1:24" s="27" customFormat="1" ht="21" hidden="1" customHeight="1">
      <c r="A132" s="232">
        <v>3</v>
      </c>
      <c r="B132" s="234" t="s">
        <v>242</v>
      </c>
      <c r="C132" s="236" t="s">
        <v>32</v>
      </c>
      <c r="D132" s="28">
        <v>18500000</v>
      </c>
      <c r="E132" s="29"/>
      <c r="F132" s="238" t="s">
        <v>136</v>
      </c>
      <c r="G132" s="240" t="s">
        <v>243</v>
      </c>
      <c r="H132" s="242" t="s">
        <v>244</v>
      </c>
      <c r="I132" s="228" t="s">
        <v>245</v>
      </c>
      <c r="J132" s="230">
        <v>14</v>
      </c>
      <c r="K132" s="59"/>
      <c r="L132" s="203">
        <v>2058</v>
      </c>
      <c r="M132" s="211" t="s">
        <v>246</v>
      </c>
      <c r="N132" s="203"/>
      <c r="O132" s="203">
        <v>2058</v>
      </c>
      <c r="P132" s="211" t="s">
        <v>247</v>
      </c>
      <c r="Q132" s="203">
        <v>2058</v>
      </c>
      <c r="R132" s="204"/>
      <c r="S132" s="205"/>
      <c r="T132" s="205"/>
      <c r="U132" s="21"/>
      <c r="V132" s="17"/>
      <c r="W132" s="34"/>
    </row>
    <row r="133" spans="1:24" s="27" customFormat="1" hidden="1">
      <c r="A133" s="233"/>
      <c r="B133" s="235"/>
      <c r="C133" s="237"/>
      <c r="D133" s="28">
        <v>18500000</v>
      </c>
      <c r="E133" s="55"/>
      <c r="F133" s="239"/>
      <c r="G133" s="241"/>
      <c r="H133" s="229"/>
      <c r="I133" s="229"/>
      <c r="J133" s="231"/>
      <c r="K133" s="59"/>
      <c r="L133" s="203"/>
      <c r="M133" s="212"/>
      <c r="N133" s="203"/>
      <c r="O133" s="203"/>
      <c r="P133" s="212"/>
      <c r="Q133" s="203"/>
      <c r="R133" s="204"/>
      <c r="S133" s="205"/>
      <c r="T133" s="205"/>
      <c r="U133" s="21"/>
      <c r="V133" s="17"/>
      <c r="W133" s="34"/>
    </row>
    <row r="134" spans="1:24" s="41" customFormat="1" hidden="1">
      <c r="A134" s="26"/>
      <c r="B134" s="13"/>
      <c r="C134" s="227" t="s">
        <v>38</v>
      </c>
      <c r="D134" s="227"/>
      <c r="E134" s="35"/>
      <c r="F134" s="36"/>
      <c r="G134" s="35"/>
      <c r="H134" s="35"/>
      <c r="I134" s="35"/>
      <c r="J134" s="37"/>
      <c r="K134" s="38"/>
      <c r="L134" s="39"/>
      <c r="M134" s="35"/>
      <c r="N134" s="13"/>
      <c r="O134" s="39">
        <f>O132</f>
        <v>2058</v>
      </c>
      <c r="P134" s="39"/>
      <c r="Q134" s="39">
        <f t="shared" ref="Q134" si="16">Q132</f>
        <v>2058</v>
      </c>
      <c r="R134" s="35"/>
      <c r="S134" s="20"/>
      <c r="T134" s="20"/>
      <c r="U134" s="21"/>
      <c r="V134" s="17"/>
      <c r="W134" s="34"/>
      <c r="X134" s="40"/>
    </row>
    <row r="135" spans="1:24" s="27" customFormat="1" ht="21" hidden="1" customHeight="1">
      <c r="A135" s="232">
        <v>3</v>
      </c>
      <c r="B135" s="234" t="s">
        <v>248</v>
      </c>
      <c r="C135" s="236" t="s">
        <v>32</v>
      </c>
      <c r="D135" s="28">
        <v>18500000</v>
      </c>
      <c r="E135" s="29"/>
      <c r="F135" s="238" t="s">
        <v>249</v>
      </c>
      <c r="G135" s="240" t="s">
        <v>250</v>
      </c>
      <c r="H135" s="242" t="s">
        <v>251</v>
      </c>
      <c r="I135" s="228" t="s">
        <v>245</v>
      </c>
      <c r="J135" s="230"/>
      <c r="K135" s="59"/>
      <c r="L135" s="203">
        <v>407</v>
      </c>
      <c r="M135" s="211" t="s">
        <v>246</v>
      </c>
      <c r="N135" s="203"/>
      <c r="O135" s="203">
        <v>407</v>
      </c>
      <c r="P135" s="211" t="s">
        <v>252</v>
      </c>
      <c r="Q135" s="203">
        <v>407</v>
      </c>
      <c r="R135" s="204"/>
      <c r="S135" s="205"/>
      <c r="T135" s="205"/>
      <c r="U135" s="21"/>
      <c r="V135" s="17"/>
      <c r="W135" s="34"/>
    </row>
    <row r="136" spans="1:24" s="27" customFormat="1" ht="59.25" hidden="1" customHeight="1">
      <c r="A136" s="233"/>
      <c r="B136" s="235"/>
      <c r="C136" s="237"/>
      <c r="D136" s="28">
        <v>18500000</v>
      </c>
      <c r="E136" s="55"/>
      <c r="F136" s="239"/>
      <c r="G136" s="241"/>
      <c r="H136" s="229"/>
      <c r="I136" s="229"/>
      <c r="J136" s="231"/>
      <c r="K136" s="59"/>
      <c r="L136" s="203"/>
      <c r="M136" s="212"/>
      <c r="N136" s="203"/>
      <c r="O136" s="203"/>
      <c r="P136" s="212"/>
      <c r="Q136" s="203"/>
      <c r="R136" s="204"/>
      <c r="S136" s="205"/>
      <c r="T136" s="205"/>
      <c r="U136" s="21"/>
      <c r="V136" s="17"/>
      <c r="W136" s="34"/>
    </row>
    <row r="137" spans="1:24" s="41" customFormat="1" hidden="1">
      <c r="A137" s="26"/>
      <c r="B137" s="13"/>
      <c r="C137" s="227" t="s">
        <v>38</v>
      </c>
      <c r="D137" s="227"/>
      <c r="E137" s="35"/>
      <c r="F137" s="36"/>
      <c r="G137" s="35"/>
      <c r="H137" s="35"/>
      <c r="I137" s="35"/>
      <c r="J137" s="37"/>
      <c r="K137" s="38"/>
      <c r="L137" s="39"/>
      <c r="M137" s="35"/>
      <c r="N137" s="13"/>
      <c r="O137" s="39">
        <f>O135</f>
        <v>407</v>
      </c>
      <c r="P137" s="39"/>
      <c r="Q137" s="39">
        <f t="shared" ref="Q137" si="17">Q135</f>
        <v>407</v>
      </c>
      <c r="R137" s="35"/>
      <c r="S137" s="20"/>
      <c r="T137" s="20"/>
      <c r="U137" s="21"/>
      <c r="V137" s="17"/>
      <c r="W137" s="34"/>
      <c r="X137" s="40"/>
    </row>
    <row r="138" spans="1:24" s="27" customFormat="1" ht="21" hidden="1" customHeight="1">
      <c r="A138" s="232">
        <v>3</v>
      </c>
      <c r="B138" s="234" t="s">
        <v>253</v>
      </c>
      <c r="C138" s="236" t="s">
        <v>32</v>
      </c>
      <c r="D138" s="28">
        <v>18500000</v>
      </c>
      <c r="E138" s="29"/>
      <c r="F138" s="238" t="s">
        <v>254</v>
      </c>
      <c r="G138" s="240" t="s">
        <v>255</v>
      </c>
      <c r="H138" s="242" t="s">
        <v>256</v>
      </c>
      <c r="I138" s="242" t="s">
        <v>256</v>
      </c>
      <c r="J138" s="230"/>
      <c r="K138" s="59"/>
      <c r="L138" s="203">
        <v>950</v>
      </c>
      <c r="M138" s="211" t="s">
        <v>257</v>
      </c>
      <c r="N138" s="203"/>
      <c r="O138" s="203">
        <v>132</v>
      </c>
      <c r="P138" s="211" t="s">
        <v>258</v>
      </c>
      <c r="Q138" s="203">
        <v>132</v>
      </c>
      <c r="R138" s="204"/>
      <c r="S138" s="205"/>
      <c r="T138" s="205"/>
      <c r="U138" s="21"/>
      <c r="V138" s="17"/>
      <c r="W138" s="34"/>
    </row>
    <row r="139" spans="1:24" s="27" customFormat="1" hidden="1">
      <c r="A139" s="233"/>
      <c r="B139" s="235"/>
      <c r="C139" s="237"/>
      <c r="D139" s="28">
        <v>18500000</v>
      </c>
      <c r="E139" s="55"/>
      <c r="F139" s="239"/>
      <c r="G139" s="241"/>
      <c r="H139" s="229"/>
      <c r="I139" s="229"/>
      <c r="J139" s="231"/>
      <c r="K139" s="59"/>
      <c r="L139" s="203"/>
      <c r="M139" s="212"/>
      <c r="N139" s="203"/>
      <c r="O139" s="203"/>
      <c r="P139" s="212"/>
      <c r="Q139" s="203"/>
      <c r="R139" s="204"/>
      <c r="S139" s="205"/>
      <c r="T139" s="205"/>
      <c r="U139" s="21"/>
      <c r="V139" s="17"/>
      <c r="W139" s="34"/>
    </row>
    <row r="140" spans="1:24" s="41" customFormat="1" hidden="1">
      <c r="A140" s="26"/>
      <c r="B140" s="13"/>
      <c r="C140" s="227" t="s">
        <v>38</v>
      </c>
      <c r="D140" s="227"/>
      <c r="E140" s="35"/>
      <c r="F140" s="36"/>
      <c r="G140" s="35"/>
      <c r="H140" s="35"/>
      <c r="I140" s="35"/>
      <c r="J140" s="37"/>
      <c r="K140" s="38"/>
      <c r="L140" s="39"/>
      <c r="M140" s="35"/>
      <c r="N140" s="13"/>
      <c r="O140" s="39">
        <f>O138</f>
        <v>132</v>
      </c>
      <c r="P140" s="39"/>
      <c r="Q140" s="39">
        <f t="shared" ref="Q140" si="18">Q138</f>
        <v>132</v>
      </c>
      <c r="R140" s="35"/>
      <c r="S140" s="20"/>
      <c r="T140" s="20"/>
      <c r="U140" s="21"/>
      <c r="V140" s="17"/>
      <c r="W140" s="34"/>
      <c r="X140" s="40"/>
    </row>
    <row r="141" spans="1:24" s="27" customFormat="1" ht="21" hidden="1" customHeight="1">
      <c r="A141" s="232">
        <v>3</v>
      </c>
      <c r="B141" s="234" t="s">
        <v>259</v>
      </c>
      <c r="C141" s="236" t="s">
        <v>32</v>
      </c>
      <c r="D141" s="28">
        <v>18500000</v>
      </c>
      <c r="E141" s="29"/>
      <c r="F141" s="238" t="s">
        <v>260</v>
      </c>
      <c r="G141" s="240" t="s">
        <v>261</v>
      </c>
      <c r="H141" s="242" t="s">
        <v>262</v>
      </c>
      <c r="I141" s="228">
        <v>41633</v>
      </c>
      <c r="J141" s="230"/>
      <c r="K141" s="59"/>
      <c r="L141" s="203">
        <v>250</v>
      </c>
      <c r="M141" s="211" t="s">
        <v>263</v>
      </c>
      <c r="N141" s="203"/>
      <c r="O141" s="203">
        <v>120</v>
      </c>
      <c r="P141" s="211" t="s">
        <v>264</v>
      </c>
      <c r="Q141" s="203">
        <v>120</v>
      </c>
      <c r="R141" s="204"/>
      <c r="S141" s="205"/>
      <c r="T141" s="205"/>
      <c r="U141" s="21"/>
      <c r="V141" s="17"/>
      <c r="W141" s="34"/>
    </row>
    <row r="142" spans="1:24" s="27" customFormat="1" hidden="1">
      <c r="A142" s="233"/>
      <c r="B142" s="235"/>
      <c r="C142" s="237"/>
      <c r="D142" s="28">
        <v>18500000</v>
      </c>
      <c r="E142" s="55"/>
      <c r="F142" s="239"/>
      <c r="G142" s="241"/>
      <c r="H142" s="229"/>
      <c r="I142" s="229"/>
      <c r="J142" s="231"/>
      <c r="K142" s="59"/>
      <c r="L142" s="203"/>
      <c r="M142" s="212"/>
      <c r="N142" s="203"/>
      <c r="O142" s="203"/>
      <c r="P142" s="212"/>
      <c r="Q142" s="203"/>
      <c r="R142" s="204"/>
      <c r="S142" s="205"/>
      <c r="T142" s="205"/>
      <c r="U142" s="21"/>
      <c r="V142" s="17"/>
      <c r="W142" s="34"/>
    </row>
    <row r="143" spans="1:24" s="41" customFormat="1" hidden="1">
      <c r="A143" s="26"/>
      <c r="B143" s="13"/>
      <c r="C143" s="227" t="s">
        <v>38</v>
      </c>
      <c r="D143" s="227"/>
      <c r="E143" s="35"/>
      <c r="F143" s="36"/>
      <c r="G143" s="35"/>
      <c r="H143" s="35"/>
      <c r="I143" s="35"/>
      <c r="J143" s="37"/>
      <c r="K143" s="38"/>
      <c r="L143" s="39"/>
      <c r="M143" s="35"/>
      <c r="N143" s="13"/>
      <c r="O143" s="39">
        <f>O141</f>
        <v>120</v>
      </c>
      <c r="P143" s="35"/>
      <c r="Q143" s="39">
        <f>Q141</f>
        <v>120</v>
      </c>
      <c r="R143" s="35"/>
      <c r="S143" s="20"/>
      <c r="T143" s="20"/>
      <c r="U143" s="21"/>
      <c r="V143" s="17"/>
      <c r="W143" s="34"/>
      <c r="X143" s="40"/>
    </row>
    <row r="144" spans="1:24" s="27" customFormat="1" ht="14.25" hidden="1" customHeight="1">
      <c r="A144" s="232">
        <v>3</v>
      </c>
      <c r="B144" s="234" t="s">
        <v>265</v>
      </c>
      <c r="C144" s="236" t="s">
        <v>32</v>
      </c>
      <c r="D144" s="28">
        <v>18500000</v>
      </c>
      <c r="E144" s="29"/>
      <c r="F144" s="238" t="s">
        <v>266</v>
      </c>
      <c r="G144" s="240" t="s">
        <v>267</v>
      </c>
      <c r="H144" s="242" t="s">
        <v>256</v>
      </c>
      <c r="I144" s="228" t="s">
        <v>268</v>
      </c>
      <c r="J144" s="230"/>
      <c r="K144" s="59"/>
      <c r="L144" s="203">
        <v>800</v>
      </c>
      <c r="M144" s="211" t="s">
        <v>257</v>
      </c>
      <c r="N144" s="203"/>
      <c r="O144" s="203">
        <v>157</v>
      </c>
      <c r="P144" s="211" t="s">
        <v>258</v>
      </c>
      <c r="Q144" s="203">
        <v>157</v>
      </c>
      <c r="R144" s="204"/>
      <c r="S144" s="205"/>
      <c r="T144" s="205"/>
      <c r="U144" s="21"/>
      <c r="V144" s="17"/>
      <c r="W144" s="34"/>
    </row>
    <row r="145" spans="1:24" s="27" customFormat="1" hidden="1">
      <c r="A145" s="233"/>
      <c r="B145" s="235"/>
      <c r="C145" s="237"/>
      <c r="D145" s="28">
        <v>18500000</v>
      </c>
      <c r="E145" s="55"/>
      <c r="F145" s="239"/>
      <c r="G145" s="241"/>
      <c r="H145" s="229"/>
      <c r="I145" s="229"/>
      <c r="J145" s="231"/>
      <c r="K145" s="59"/>
      <c r="L145" s="203"/>
      <c r="M145" s="212"/>
      <c r="N145" s="203"/>
      <c r="O145" s="203"/>
      <c r="P145" s="212"/>
      <c r="Q145" s="203"/>
      <c r="R145" s="204"/>
      <c r="S145" s="205"/>
      <c r="T145" s="205"/>
      <c r="U145" s="21"/>
      <c r="V145" s="17"/>
      <c r="W145" s="34"/>
    </row>
    <row r="146" spans="1:24" s="41" customFormat="1" hidden="1">
      <c r="A146" s="26"/>
      <c r="B146" s="13"/>
      <c r="C146" s="227" t="s">
        <v>38</v>
      </c>
      <c r="D146" s="227"/>
      <c r="E146" s="35"/>
      <c r="F146" s="36"/>
      <c r="G146" s="35"/>
      <c r="H146" s="35"/>
      <c r="I146" s="35"/>
      <c r="J146" s="37"/>
      <c r="K146" s="38"/>
      <c r="L146" s="39"/>
      <c r="M146" s="35"/>
      <c r="N146" s="13"/>
      <c r="O146" s="39">
        <f>O144</f>
        <v>157</v>
      </c>
      <c r="P146" s="39"/>
      <c r="Q146" s="39">
        <f t="shared" ref="Q146" si="19">Q144</f>
        <v>157</v>
      </c>
      <c r="R146" s="35"/>
      <c r="S146" s="20"/>
      <c r="T146" s="20"/>
      <c r="U146" s="21"/>
      <c r="V146" s="17"/>
      <c r="W146" s="34"/>
      <c r="X146" s="40"/>
    </row>
    <row r="147" spans="1:24" s="27" customFormat="1" ht="44.25" hidden="1" customHeight="1">
      <c r="A147" s="232">
        <v>3</v>
      </c>
      <c r="B147" s="234" t="s">
        <v>269</v>
      </c>
      <c r="C147" s="236" t="s">
        <v>79</v>
      </c>
      <c r="D147" s="28">
        <v>18500000</v>
      </c>
      <c r="E147" s="29"/>
      <c r="F147" s="238" t="s">
        <v>80</v>
      </c>
      <c r="G147" s="240">
        <v>42</v>
      </c>
      <c r="H147" s="242" t="s">
        <v>270</v>
      </c>
      <c r="I147" s="228"/>
      <c r="J147" s="230"/>
      <c r="K147" s="59"/>
      <c r="L147" s="203" t="s">
        <v>237</v>
      </c>
      <c r="M147" s="211"/>
      <c r="N147" s="203"/>
      <c r="O147" s="203">
        <v>0</v>
      </c>
      <c r="P147" s="211"/>
      <c r="Q147" s="203">
        <v>0</v>
      </c>
      <c r="R147" s="204"/>
      <c r="S147" s="205"/>
      <c r="T147" s="205"/>
      <c r="U147" s="21"/>
      <c r="V147" s="17"/>
      <c r="W147" s="34"/>
    </row>
    <row r="148" spans="1:24" s="27" customFormat="1" hidden="1">
      <c r="A148" s="233"/>
      <c r="B148" s="235"/>
      <c r="C148" s="237"/>
      <c r="D148" s="28">
        <v>18500000</v>
      </c>
      <c r="E148" s="55"/>
      <c r="F148" s="239"/>
      <c r="G148" s="241"/>
      <c r="H148" s="229"/>
      <c r="I148" s="229"/>
      <c r="J148" s="231"/>
      <c r="K148" s="59"/>
      <c r="L148" s="203"/>
      <c r="M148" s="212"/>
      <c r="N148" s="203"/>
      <c r="O148" s="203"/>
      <c r="P148" s="212"/>
      <c r="Q148" s="203"/>
      <c r="R148" s="204"/>
      <c r="S148" s="205"/>
      <c r="T148" s="205"/>
      <c r="U148" s="21"/>
      <c r="V148" s="17"/>
      <c r="W148" s="34"/>
    </row>
    <row r="149" spans="1:24" s="41" customFormat="1" hidden="1">
      <c r="A149" s="26"/>
      <c r="B149" s="13"/>
      <c r="C149" s="227" t="s">
        <v>38</v>
      </c>
      <c r="D149" s="227"/>
      <c r="E149" s="35"/>
      <c r="F149" s="36"/>
      <c r="G149" s="35"/>
      <c r="H149" s="35"/>
      <c r="I149" s="35"/>
      <c r="J149" s="37"/>
      <c r="K149" s="38"/>
      <c r="L149" s="39"/>
      <c r="M149" s="35"/>
      <c r="N149" s="13"/>
      <c r="O149" s="39"/>
      <c r="P149" s="35"/>
      <c r="Q149" s="39"/>
      <c r="R149" s="35"/>
      <c r="S149" s="20"/>
      <c r="T149" s="20"/>
      <c r="U149" s="21"/>
      <c r="V149" s="17"/>
      <c r="W149" s="34"/>
      <c r="X149" s="40"/>
    </row>
    <row r="150" spans="1:24" s="27" customFormat="1" hidden="1">
      <c r="A150" s="232">
        <v>3</v>
      </c>
      <c r="B150" s="234" t="s">
        <v>154</v>
      </c>
      <c r="C150" s="236" t="s">
        <v>32</v>
      </c>
      <c r="D150" s="28">
        <v>18500000</v>
      </c>
      <c r="E150" s="29"/>
      <c r="F150" s="238" t="s">
        <v>271</v>
      </c>
      <c r="G150" s="240" t="s">
        <v>272</v>
      </c>
      <c r="H150" s="242" t="s">
        <v>273</v>
      </c>
      <c r="I150" s="228" t="s">
        <v>274</v>
      </c>
      <c r="J150" s="230"/>
      <c r="K150" s="59"/>
      <c r="L150" s="203">
        <v>338</v>
      </c>
      <c r="M150" s="211" t="s">
        <v>275</v>
      </c>
      <c r="N150" s="203"/>
      <c r="O150" s="203">
        <v>338</v>
      </c>
      <c r="P150" s="211" t="s">
        <v>252</v>
      </c>
      <c r="Q150" s="203">
        <v>338</v>
      </c>
      <c r="R150" s="204"/>
      <c r="S150" s="205"/>
      <c r="T150" s="205"/>
      <c r="U150" s="21"/>
      <c r="V150" s="17"/>
      <c r="W150" s="34"/>
    </row>
    <row r="151" spans="1:24" s="27" customFormat="1" hidden="1">
      <c r="A151" s="233"/>
      <c r="B151" s="235"/>
      <c r="C151" s="237"/>
      <c r="D151" s="28">
        <v>18500000</v>
      </c>
      <c r="E151" s="55"/>
      <c r="F151" s="239"/>
      <c r="G151" s="241"/>
      <c r="H151" s="229"/>
      <c r="I151" s="229"/>
      <c r="J151" s="231"/>
      <c r="K151" s="59"/>
      <c r="L151" s="203"/>
      <c r="M151" s="212"/>
      <c r="N151" s="203"/>
      <c r="O151" s="203"/>
      <c r="P151" s="212"/>
      <c r="Q151" s="203"/>
      <c r="R151" s="204"/>
      <c r="S151" s="205"/>
      <c r="T151" s="205"/>
      <c r="U151" s="21"/>
      <c r="V151" s="17"/>
      <c r="W151" s="34"/>
    </row>
    <row r="152" spans="1:24" s="41" customFormat="1" hidden="1">
      <c r="A152" s="26"/>
      <c r="B152" s="13"/>
      <c r="C152" s="227" t="s">
        <v>38</v>
      </c>
      <c r="D152" s="227"/>
      <c r="E152" s="35"/>
      <c r="F152" s="36"/>
      <c r="G152" s="35"/>
      <c r="H152" s="35"/>
      <c r="I152" s="35"/>
      <c r="J152" s="37"/>
      <c r="K152" s="38"/>
      <c r="L152" s="39"/>
      <c r="M152" s="35"/>
      <c r="N152" s="13"/>
      <c r="O152" s="39">
        <f>O150</f>
        <v>338</v>
      </c>
      <c r="P152" s="35"/>
      <c r="Q152" s="39">
        <f>Q150</f>
        <v>338</v>
      </c>
      <c r="R152" s="35"/>
      <c r="S152" s="20"/>
      <c r="T152" s="20"/>
      <c r="U152" s="21"/>
      <c r="V152" s="17"/>
      <c r="W152" s="34"/>
      <c r="X152" s="40"/>
    </row>
    <row r="153" spans="1:24" s="41" customFormat="1" ht="45.75" hidden="1" customHeight="1">
      <c r="A153" s="60"/>
      <c r="B153" s="61" t="s">
        <v>276</v>
      </c>
      <c r="C153" s="73" t="s">
        <v>32</v>
      </c>
      <c r="D153" s="35"/>
      <c r="E153" s="62"/>
      <c r="F153" s="74" t="s">
        <v>221</v>
      </c>
      <c r="G153" s="73" t="s">
        <v>277</v>
      </c>
      <c r="H153" s="73" t="s">
        <v>278</v>
      </c>
      <c r="I153" s="75">
        <v>41440</v>
      </c>
      <c r="J153" s="53"/>
      <c r="K153" s="45"/>
      <c r="L153" s="56">
        <v>57.4</v>
      </c>
      <c r="M153" s="35"/>
      <c r="N153" s="13"/>
      <c r="O153" s="39"/>
      <c r="P153" s="35"/>
      <c r="Q153" s="39"/>
      <c r="R153" s="35"/>
      <c r="S153" s="20"/>
      <c r="T153" s="20"/>
      <c r="U153" s="21"/>
      <c r="V153" s="17"/>
      <c r="W153" s="34"/>
      <c r="X153" s="40"/>
    </row>
    <row r="154" spans="1:24" s="41" customFormat="1" hidden="1">
      <c r="A154" s="60"/>
      <c r="B154" s="61"/>
      <c r="C154" s="62"/>
      <c r="D154" s="35"/>
      <c r="E154" s="62"/>
      <c r="F154" s="74"/>
      <c r="G154" s="73"/>
      <c r="H154" s="62"/>
      <c r="I154" s="62"/>
      <c r="J154" s="64"/>
      <c r="K154" s="38"/>
      <c r="L154" s="39"/>
      <c r="M154" s="35"/>
      <c r="N154" s="13"/>
      <c r="O154" s="39"/>
      <c r="P154" s="35"/>
      <c r="Q154" s="39"/>
      <c r="R154" s="35"/>
      <c r="S154" s="20"/>
      <c r="T154" s="20"/>
      <c r="U154" s="21"/>
      <c r="V154" s="17"/>
      <c r="W154" s="34"/>
      <c r="X154" s="40"/>
    </row>
    <row r="155" spans="1:24" s="41" customFormat="1" ht="53.25" hidden="1" customHeight="1">
      <c r="A155" s="60"/>
      <c r="B155" s="61" t="s">
        <v>279</v>
      </c>
      <c r="C155" s="73" t="s">
        <v>280</v>
      </c>
      <c r="D155" s="35"/>
      <c r="E155" s="62"/>
      <c r="F155" s="74" t="s">
        <v>281</v>
      </c>
      <c r="G155" s="73" t="s">
        <v>282</v>
      </c>
      <c r="H155" s="61" t="s">
        <v>283</v>
      </c>
      <c r="I155" s="62"/>
      <c r="J155" s="64"/>
      <c r="K155" s="38"/>
      <c r="L155" s="39" t="s">
        <v>237</v>
      </c>
      <c r="M155" s="35"/>
      <c r="N155" s="13"/>
      <c r="O155" s="39"/>
      <c r="P155" s="35"/>
      <c r="Q155" s="39"/>
      <c r="R155" s="35"/>
      <c r="S155" s="20"/>
      <c r="T155" s="20"/>
      <c r="U155" s="21"/>
      <c r="V155" s="17"/>
      <c r="W155" s="34"/>
      <c r="X155" s="40"/>
    </row>
    <row r="156" spans="1:24" s="41" customFormat="1" ht="17.25" hidden="1" customHeight="1">
      <c r="A156" s="60"/>
      <c r="B156" s="61"/>
      <c r="C156" s="62"/>
      <c r="D156" s="35"/>
      <c r="E156" s="62"/>
      <c r="F156" s="74"/>
      <c r="G156" s="73"/>
      <c r="H156" s="62"/>
      <c r="I156" s="62"/>
      <c r="J156" s="64"/>
      <c r="K156" s="38"/>
      <c r="L156" s="39"/>
      <c r="M156" s="35"/>
      <c r="N156" s="13"/>
      <c r="O156" s="39"/>
      <c r="P156" s="35"/>
      <c r="Q156" s="39"/>
      <c r="R156" s="35"/>
      <c r="S156" s="20"/>
      <c r="T156" s="20"/>
      <c r="U156" s="21"/>
      <c r="V156" s="17"/>
      <c r="W156" s="34"/>
      <c r="X156" s="40"/>
    </row>
    <row r="157" spans="1:24" s="41" customFormat="1" ht="58.5" hidden="1" customHeight="1">
      <c r="A157" s="60"/>
      <c r="B157" s="61" t="s">
        <v>284</v>
      </c>
      <c r="C157" s="62" t="s">
        <v>285</v>
      </c>
      <c r="D157" s="35"/>
      <c r="E157" s="62"/>
      <c r="F157" s="74" t="s">
        <v>286</v>
      </c>
      <c r="G157" s="73" t="s">
        <v>287</v>
      </c>
      <c r="H157" s="62" t="s">
        <v>288</v>
      </c>
      <c r="I157" s="62" t="s">
        <v>289</v>
      </c>
      <c r="J157" s="64"/>
      <c r="K157" s="38"/>
      <c r="L157" s="39">
        <v>306.7</v>
      </c>
      <c r="M157" s="35"/>
      <c r="N157" s="13"/>
      <c r="O157" s="39"/>
      <c r="P157" s="35"/>
      <c r="Q157" s="39"/>
      <c r="R157" s="35"/>
      <c r="S157" s="20"/>
      <c r="T157" s="20"/>
      <c r="U157" s="21"/>
      <c r="V157" s="17"/>
      <c r="W157" s="34"/>
      <c r="X157" s="40"/>
    </row>
    <row r="158" spans="1:24" s="41" customFormat="1" hidden="1">
      <c r="A158" s="60"/>
      <c r="B158" s="61"/>
      <c r="C158" s="62"/>
      <c r="D158" s="35"/>
      <c r="E158" s="62"/>
      <c r="F158" s="74"/>
      <c r="G158" s="73"/>
      <c r="H158" s="62"/>
      <c r="I158" s="62"/>
      <c r="J158" s="64"/>
      <c r="K158" s="38"/>
      <c r="L158" s="39"/>
      <c r="M158" s="35"/>
      <c r="N158" s="13" t="s">
        <v>290</v>
      </c>
      <c r="O158" s="39"/>
      <c r="P158" s="35"/>
      <c r="Q158" s="39"/>
      <c r="R158" s="35"/>
      <c r="S158" s="20"/>
      <c r="T158" s="20"/>
      <c r="U158" s="21"/>
      <c r="V158" s="17"/>
      <c r="W158" s="34"/>
      <c r="X158" s="40"/>
    </row>
    <row r="159" spans="1:24" s="41" customFormat="1" ht="55.5" hidden="1" customHeight="1">
      <c r="A159" s="60"/>
      <c r="B159" s="61" t="s">
        <v>291</v>
      </c>
      <c r="C159" s="62" t="s">
        <v>285</v>
      </c>
      <c r="D159" s="35"/>
      <c r="E159" s="62"/>
      <c r="F159" s="74" t="s">
        <v>292</v>
      </c>
      <c r="G159" s="73" t="s">
        <v>293</v>
      </c>
      <c r="H159" s="62" t="s">
        <v>294</v>
      </c>
      <c r="I159" s="62" t="s">
        <v>289</v>
      </c>
      <c r="J159" s="64"/>
      <c r="K159" s="38"/>
      <c r="L159" s="39">
        <v>600</v>
      </c>
      <c r="M159" s="35"/>
      <c r="N159" s="13"/>
      <c r="O159" s="39"/>
      <c r="P159" s="35"/>
      <c r="Q159" s="39"/>
      <c r="R159" s="35"/>
      <c r="S159" s="20"/>
      <c r="T159" s="20"/>
      <c r="U159" s="21"/>
      <c r="V159" s="17"/>
      <c r="W159" s="34"/>
      <c r="X159" s="40"/>
    </row>
    <row r="160" spans="1:24" s="41" customFormat="1" hidden="1">
      <c r="A160" s="60"/>
      <c r="B160" s="61"/>
      <c r="C160" s="62"/>
      <c r="D160" s="35"/>
      <c r="E160" s="62"/>
      <c r="F160" s="74"/>
      <c r="G160" s="73"/>
      <c r="H160" s="62"/>
      <c r="I160" s="62"/>
      <c r="J160" s="64"/>
      <c r="K160" s="38"/>
      <c r="L160" s="39"/>
      <c r="M160" s="35"/>
      <c r="N160" s="13"/>
      <c r="O160" s="39"/>
      <c r="P160" s="35"/>
      <c r="Q160" s="39"/>
      <c r="R160" s="35"/>
      <c r="S160" s="20"/>
      <c r="T160" s="20"/>
      <c r="U160" s="21"/>
      <c r="V160" s="17"/>
      <c r="W160" s="34"/>
      <c r="X160" s="40"/>
    </row>
    <row r="161" spans="1:24" s="27" customFormat="1" ht="40.5" customHeight="1">
      <c r="A161" s="213">
        <v>1</v>
      </c>
      <c r="B161" s="215" t="s">
        <v>295</v>
      </c>
      <c r="C161" s="217" t="s">
        <v>296</v>
      </c>
      <c r="D161" s="76">
        <v>18500000</v>
      </c>
      <c r="E161" s="77"/>
      <c r="F161" s="219" t="s">
        <v>297</v>
      </c>
      <c r="G161" s="217" t="s">
        <v>298</v>
      </c>
      <c r="H161" s="221" t="s">
        <v>299</v>
      </c>
      <c r="I161" s="223" t="s">
        <v>300</v>
      </c>
      <c r="J161" s="224"/>
      <c r="K161" s="208">
        <v>9500</v>
      </c>
      <c r="L161" s="209">
        <v>9500</v>
      </c>
      <c r="M161" s="226" t="s">
        <v>301</v>
      </c>
      <c r="N161" s="203"/>
      <c r="O161" s="203">
        <v>3606.9</v>
      </c>
      <c r="P161" s="211" t="s">
        <v>37</v>
      </c>
      <c r="Q161" s="203">
        <v>3606.9</v>
      </c>
      <c r="R161" s="204"/>
      <c r="S161" s="205"/>
      <c r="T161" s="205"/>
      <c r="U161" s="206">
        <v>7243.3</v>
      </c>
      <c r="V161" s="207">
        <f>M161-U161</f>
        <v>256.69999999999982</v>
      </c>
      <c r="W161" s="34"/>
    </row>
    <row r="162" spans="1:24" s="27" customFormat="1">
      <c r="A162" s="214"/>
      <c r="B162" s="216"/>
      <c r="C162" s="218"/>
      <c r="D162" s="76">
        <v>18500000</v>
      </c>
      <c r="E162" s="78"/>
      <c r="F162" s="220"/>
      <c r="G162" s="218"/>
      <c r="H162" s="222"/>
      <c r="I162" s="222"/>
      <c r="J162" s="225"/>
      <c r="K162" s="208"/>
      <c r="L162" s="209"/>
      <c r="M162" s="226"/>
      <c r="N162" s="203"/>
      <c r="O162" s="203"/>
      <c r="P162" s="212"/>
      <c r="Q162" s="203"/>
      <c r="R162" s="204"/>
      <c r="S162" s="205"/>
      <c r="T162" s="205"/>
      <c r="U162" s="206"/>
      <c r="V162" s="207"/>
      <c r="W162" s="34"/>
    </row>
    <row r="163" spans="1:24" s="27" customFormat="1" ht="32.25" customHeight="1">
      <c r="A163" s="213">
        <v>2</v>
      </c>
      <c r="B163" s="215" t="s">
        <v>302</v>
      </c>
      <c r="C163" s="217" t="s">
        <v>296</v>
      </c>
      <c r="D163" s="76">
        <v>18500000</v>
      </c>
      <c r="E163" s="77"/>
      <c r="F163" s="219" t="s">
        <v>303</v>
      </c>
      <c r="G163" s="217" t="s">
        <v>304</v>
      </c>
      <c r="H163" s="221" t="s">
        <v>305</v>
      </c>
      <c r="I163" s="223" t="s">
        <v>300</v>
      </c>
      <c r="J163" s="224"/>
      <c r="K163" s="208">
        <v>2846</v>
      </c>
      <c r="L163" s="209">
        <v>2050</v>
      </c>
      <c r="M163" s="210"/>
      <c r="N163" s="203"/>
      <c r="O163" s="203">
        <v>812.75</v>
      </c>
      <c r="P163" s="211" t="s">
        <v>37</v>
      </c>
      <c r="Q163" s="203">
        <v>812.75</v>
      </c>
      <c r="R163" s="204"/>
      <c r="S163" s="205"/>
      <c r="T163" s="205"/>
      <c r="U163" s="206">
        <v>2000</v>
      </c>
      <c r="V163" s="207">
        <f>L163-U163</f>
        <v>50</v>
      </c>
      <c r="W163" s="34"/>
    </row>
    <row r="164" spans="1:24" s="27" customFormat="1">
      <c r="A164" s="214"/>
      <c r="B164" s="216"/>
      <c r="C164" s="218"/>
      <c r="D164" s="76">
        <v>18500000</v>
      </c>
      <c r="E164" s="78"/>
      <c r="F164" s="220"/>
      <c r="G164" s="218"/>
      <c r="H164" s="222"/>
      <c r="I164" s="222"/>
      <c r="J164" s="225"/>
      <c r="K164" s="208"/>
      <c r="L164" s="209"/>
      <c r="M164" s="208"/>
      <c r="N164" s="203"/>
      <c r="O164" s="203"/>
      <c r="P164" s="212"/>
      <c r="Q164" s="203"/>
      <c r="R164" s="204"/>
      <c r="S164" s="205"/>
      <c r="T164" s="205"/>
      <c r="U164" s="206"/>
      <c r="V164" s="207"/>
      <c r="W164" s="34"/>
    </row>
    <row r="165" spans="1:24" s="27" customFormat="1" ht="55.5" customHeight="1">
      <c r="A165" s="79">
        <v>3</v>
      </c>
      <c r="B165" s="80" t="s">
        <v>306</v>
      </c>
      <c r="C165" s="81" t="s">
        <v>307</v>
      </c>
      <c r="D165" s="82"/>
      <c r="E165" s="80"/>
      <c r="F165" s="83" t="s">
        <v>308</v>
      </c>
      <c r="G165" s="80" t="s">
        <v>309</v>
      </c>
      <c r="H165" s="80" t="s">
        <v>310</v>
      </c>
      <c r="I165" s="80" t="s">
        <v>300</v>
      </c>
      <c r="J165" s="81"/>
      <c r="K165" s="80">
        <v>8000</v>
      </c>
      <c r="L165" s="84">
        <v>7781</v>
      </c>
      <c r="M165" s="84">
        <v>6927.48</v>
      </c>
      <c r="N165" s="85"/>
      <c r="O165" s="86">
        <v>3252.31</v>
      </c>
      <c r="P165" s="87" t="s">
        <v>37</v>
      </c>
      <c r="Q165" s="86">
        <v>3252.31</v>
      </c>
      <c r="R165" s="85"/>
      <c r="S165" s="88"/>
      <c r="T165" s="88"/>
      <c r="U165" s="89">
        <v>6927.48</v>
      </c>
      <c r="V165" s="90">
        <f>M165-U165</f>
        <v>0</v>
      </c>
      <c r="W165" s="34"/>
      <c r="X165" s="91"/>
    </row>
    <row r="166" spans="1:24" s="27" customFormat="1" ht="48.75" customHeight="1">
      <c r="A166" s="79">
        <v>4</v>
      </c>
      <c r="B166" s="80" t="s">
        <v>311</v>
      </c>
      <c r="C166" s="81" t="s">
        <v>307</v>
      </c>
      <c r="D166" s="82"/>
      <c r="E166" s="80"/>
      <c r="F166" s="83" t="s">
        <v>312</v>
      </c>
      <c r="G166" s="80" t="s">
        <v>313</v>
      </c>
      <c r="H166" s="80" t="s">
        <v>314</v>
      </c>
      <c r="I166" s="80" t="s">
        <v>315</v>
      </c>
      <c r="J166" s="81"/>
      <c r="K166" s="80">
        <v>6000</v>
      </c>
      <c r="L166" s="84">
        <v>4660</v>
      </c>
      <c r="M166" s="80"/>
      <c r="N166" s="85">
        <v>4</v>
      </c>
      <c r="O166" s="86">
        <v>4660</v>
      </c>
      <c r="P166" s="85" t="s">
        <v>118</v>
      </c>
      <c r="Q166" s="86">
        <v>4660</v>
      </c>
      <c r="R166" s="85"/>
      <c r="S166" s="88"/>
      <c r="T166" s="88"/>
      <c r="U166" s="89">
        <v>4660</v>
      </c>
      <c r="V166" s="86">
        <f>L166-U166</f>
        <v>0</v>
      </c>
      <c r="W166" s="34"/>
      <c r="X166" s="91"/>
    </row>
    <row r="167" spans="1:24" s="27" customFormat="1" ht="52.5" customHeight="1">
      <c r="A167" s="92">
        <v>5</v>
      </c>
      <c r="B167" s="93" t="s">
        <v>316</v>
      </c>
      <c r="C167" s="94" t="s">
        <v>307</v>
      </c>
      <c r="D167" s="95"/>
      <c r="E167" s="93"/>
      <c r="F167" s="96" t="s">
        <v>317</v>
      </c>
      <c r="G167" s="93" t="s">
        <v>318</v>
      </c>
      <c r="H167" s="93" t="s">
        <v>319</v>
      </c>
      <c r="I167" s="93" t="s">
        <v>300</v>
      </c>
      <c r="J167" s="94"/>
      <c r="K167" s="93">
        <v>16637</v>
      </c>
      <c r="L167" s="97">
        <v>8398</v>
      </c>
      <c r="M167" s="98"/>
      <c r="N167" s="13"/>
      <c r="O167" s="17">
        <v>2078</v>
      </c>
      <c r="P167" s="99" t="s">
        <v>37</v>
      </c>
      <c r="Q167" s="17">
        <v>2078</v>
      </c>
      <c r="R167" s="13"/>
      <c r="S167" s="20"/>
      <c r="T167" s="20"/>
      <c r="U167" s="11">
        <v>8308</v>
      </c>
      <c r="V167" s="17">
        <f>L167-U167</f>
        <v>90</v>
      </c>
      <c r="W167" s="34"/>
      <c r="X167" s="91"/>
    </row>
    <row r="168" spans="1:24" s="27" customFormat="1" ht="39.75" customHeight="1">
      <c r="A168" s="92">
        <v>6</v>
      </c>
      <c r="B168" s="93" t="s">
        <v>320</v>
      </c>
      <c r="C168" s="94" t="s">
        <v>307</v>
      </c>
      <c r="D168" s="95"/>
      <c r="E168" s="93"/>
      <c r="F168" s="96" t="s">
        <v>321</v>
      </c>
      <c r="G168" s="93" t="s">
        <v>322</v>
      </c>
      <c r="H168" s="93" t="s">
        <v>323</v>
      </c>
      <c r="I168" s="93" t="s">
        <v>324</v>
      </c>
      <c r="J168" s="94"/>
      <c r="K168" s="93">
        <v>13600</v>
      </c>
      <c r="L168" s="97">
        <v>5940</v>
      </c>
      <c r="M168" s="97">
        <v>5340</v>
      </c>
      <c r="N168" s="13"/>
      <c r="O168" s="17">
        <v>2420</v>
      </c>
      <c r="P168" s="13" t="s">
        <v>37</v>
      </c>
      <c r="Q168" s="17">
        <v>2420</v>
      </c>
      <c r="R168" s="13"/>
      <c r="S168" s="20"/>
      <c r="T168" s="20"/>
      <c r="U168" s="11">
        <v>5280</v>
      </c>
      <c r="V168" s="17">
        <f>M168-U168</f>
        <v>60</v>
      </c>
      <c r="W168" s="34"/>
      <c r="X168" s="91"/>
    </row>
    <row r="169" spans="1:24" s="27" customFormat="1" ht="33" customHeight="1">
      <c r="A169" s="79">
        <v>7</v>
      </c>
      <c r="B169" s="80" t="s">
        <v>325</v>
      </c>
      <c r="C169" s="81" t="s">
        <v>307</v>
      </c>
      <c r="D169" s="82"/>
      <c r="E169" s="80"/>
      <c r="F169" s="83" t="s">
        <v>326</v>
      </c>
      <c r="G169" s="80" t="s">
        <v>327</v>
      </c>
      <c r="H169" s="80" t="s">
        <v>328</v>
      </c>
      <c r="I169" s="80" t="s">
        <v>329</v>
      </c>
      <c r="J169" s="81"/>
      <c r="K169" s="80">
        <v>6200</v>
      </c>
      <c r="L169" s="84">
        <v>6200</v>
      </c>
      <c r="M169" s="80"/>
      <c r="N169" s="85"/>
      <c r="O169" s="86">
        <v>2715</v>
      </c>
      <c r="P169" s="85" t="s">
        <v>37</v>
      </c>
      <c r="Q169" s="86">
        <v>2715</v>
      </c>
      <c r="R169" s="85"/>
      <c r="S169" s="88"/>
      <c r="T169" s="88"/>
      <c r="U169" s="89">
        <v>6200</v>
      </c>
      <c r="V169" s="86">
        <f>L169-U169</f>
        <v>0</v>
      </c>
      <c r="W169" s="34"/>
      <c r="X169" s="91"/>
    </row>
    <row r="170" spans="1:24" s="27" customFormat="1" ht="38.25" customHeight="1">
      <c r="A170" s="92">
        <v>8</v>
      </c>
      <c r="B170" s="93" t="s">
        <v>330</v>
      </c>
      <c r="C170" s="94" t="s">
        <v>307</v>
      </c>
      <c r="D170" s="95"/>
      <c r="E170" s="93"/>
      <c r="F170" s="96" t="s">
        <v>331</v>
      </c>
      <c r="G170" s="93" t="s">
        <v>332</v>
      </c>
      <c r="H170" s="93" t="s">
        <v>333</v>
      </c>
      <c r="I170" s="93" t="s">
        <v>300</v>
      </c>
      <c r="J170" s="94"/>
      <c r="K170" s="93">
        <v>9000</v>
      </c>
      <c r="L170" s="97">
        <v>5073</v>
      </c>
      <c r="M170" s="93"/>
      <c r="N170" s="13"/>
      <c r="O170" s="17">
        <v>1267.9100000000001</v>
      </c>
      <c r="P170" s="13" t="s">
        <v>37</v>
      </c>
      <c r="Q170" s="17">
        <v>1267.9100000000001</v>
      </c>
      <c r="R170" s="13"/>
      <c r="S170" s="20"/>
      <c r="T170" s="20"/>
      <c r="U170" s="11">
        <v>2535.8200000000002</v>
      </c>
      <c r="V170" s="17">
        <f>L170-U170</f>
        <v>2537.1799999999998</v>
      </c>
      <c r="W170" s="34"/>
      <c r="X170" s="91"/>
    </row>
    <row r="171" spans="1:24" s="27" customFormat="1" ht="66" customHeight="1">
      <c r="A171" s="79">
        <v>9</v>
      </c>
      <c r="B171" s="80" t="s">
        <v>334</v>
      </c>
      <c r="C171" s="81" t="s">
        <v>307</v>
      </c>
      <c r="D171" s="82"/>
      <c r="E171" s="80"/>
      <c r="F171" s="83" t="s">
        <v>335</v>
      </c>
      <c r="G171" s="80" t="s">
        <v>336</v>
      </c>
      <c r="H171" s="80" t="s">
        <v>337</v>
      </c>
      <c r="I171" s="80" t="s">
        <v>338</v>
      </c>
      <c r="J171" s="81"/>
      <c r="K171" s="80">
        <v>10860</v>
      </c>
      <c r="L171" s="84">
        <v>4887</v>
      </c>
      <c r="M171" s="80"/>
      <c r="N171" s="85"/>
      <c r="O171" s="86">
        <v>4887</v>
      </c>
      <c r="P171" s="85" t="s">
        <v>37</v>
      </c>
      <c r="Q171" s="86">
        <v>4887</v>
      </c>
      <c r="R171" s="85"/>
      <c r="S171" s="88"/>
      <c r="T171" s="88"/>
      <c r="U171" s="89">
        <v>4887</v>
      </c>
      <c r="V171" s="86">
        <f>L171-U171</f>
        <v>0</v>
      </c>
      <c r="W171" s="34"/>
      <c r="X171" s="91"/>
    </row>
    <row r="172" spans="1:24" s="27" customFormat="1" ht="41.25" customHeight="1">
      <c r="A172" s="79">
        <v>10</v>
      </c>
      <c r="B172" s="80" t="s">
        <v>339</v>
      </c>
      <c r="C172" s="81" t="s">
        <v>307</v>
      </c>
      <c r="D172" s="82"/>
      <c r="E172" s="80"/>
      <c r="F172" s="83" t="s">
        <v>340</v>
      </c>
      <c r="G172" s="80" t="s">
        <v>341</v>
      </c>
      <c r="H172" s="80" t="s">
        <v>342</v>
      </c>
      <c r="I172" s="80" t="s">
        <v>300</v>
      </c>
      <c r="J172" s="81"/>
      <c r="K172" s="80">
        <v>20000</v>
      </c>
      <c r="L172" s="84">
        <v>20000</v>
      </c>
      <c r="M172" s="84">
        <v>10600</v>
      </c>
      <c r="N172" s="85"/>
      <c r="O172" s="86">
        <v>10326</v>
      </c>
      <c r="P172" s="85" t="s">
        <v>37</v>
      </c>
      <c r="Q172" s="86">
        <v>10326</v>
      </c>
      <c r="R172" s="85"/>
      <c r="S172" s="88"/>
      <c r="T172" s="88"/>
      <c r="U172" s="89">
        <v>10600</v>
      </c>
      <c r="V172" s="86">
        <f>M172-U172</f>
        <v>0</v>
      </c>
      <c r="W172" s="34"/>
      <c r="X172" s="91"/>
    </row>
    <row r="173" spans="1:24" s="27" customFormat="1" ht="39" customHeight="1">
      <c r="A173" s="92">
        <v>11</v>
      </c>
      <c r="B173" s="93" t="s">
        <v>330</v>
      </c>
      <c r="C173" s="94" t="s">
        <v>307</v>
      </c>
      <c r="D173" s="95"/>
      <c r="E173" s="93"/>
      <c r="F173" s="96" t="s">
        <v>343</v>
      </c>
      <c r="G173" s="93" t="s">
        <v>344</v>
      </c>
      <c r="H173" s="93" t="s">
        <v>345</v>
      </c>
      <c r="I173" s="93" t="s">
        <v>300</v>
      </c>
      <c r="J173" s="94"/>
      <c r="K173" s="93">
        <v>71440</v>
      </c>
      <c r="L173" s="97">
        <v>46220</v>
      </c>
      <c r="M173" s="93"/>
      <c r="N173" s="13"/>
      <c r="O173" s="17">
        <v>10843.09</v>
      </c>
      <c r="P173" s="13" t="s">
        <v>37</v>
      </c>
      <c r="Q173" s="17">
        <v>10843.09</v>
      </c>
      <c r="R173" s="13"/>
      <c r="S173" s="20"/>
      <c r="T173" s="20"/>
      <c r="U173" s="11">
        <v>31466.5</v>
      </c>
      <c r="V173" s="17">
        <f t="shared" ref="V173:V178" si="20">L173-U173</f>
        <v>14753.5</v>
      </c>
      <c r="W173" s="34"/>
      <c r="X173" s="91"/>
    </row>
    <row r="174" spans="1:24" s="27" customFormat="1" ht="37.5" customHeight="1">
      <c r="A174" s="79">
        <v>12</v>
      </c>
      <c r="B174" s="80" t="s">
        <v>346</v>
      </c>
      <c r="C174" s="81" t="s">
        <v>307</v>
      </c>
      <c r="D174" s="82"/>
      <c r="E174" s="80"/>
      <c r="F174" s="83" t="s">
        <v>347</v>
      </c>
      <c r="G174" s="80" t="s">
        <v>348</v>
      </c>
      <c r="H174" s="80" t="s">
        <v>349</v>
      </c>
      <c r="I174" s="80" t="s">
        <v>350</v>
      </c>
      <c r="J174" s="81"/>
      <c r="K174" s="100">
        <v>100000</v>
      </c>
      <c r="L174" s="84">
        <v>95000</v>
      </c>
      <c r="M174" s="80"/>
      <c r="N174" s="85"/>
      <c r="O174" s="86">
        <v>82175</v>
      </c>
      <c r="P174" s="85" t="s">
        <v>37</v>
      </c>
      <c r="Q174" s="86">
        <v>82175</v>
      </c>
      <c r="R174" s="85"/>
      <c r="S174" s="88"/>
      <c r="T174" s="88"/>
      <c r="U174" s="89">
        <v>95000</v>
      </c>
      <c r="V174" s="86">
        <f t="shared" si="20"/>
        <v>0</v>
      </c>
      <c r="W174" s="34"/>
      <c r="X174" s="91"/>
    </row>
    <row r="175" spans="1:24" s="27" customFormat="1" ht="49.5" customHeight="1">
      <c r="A175" s="79">
        <v>13</v>
      </c>
      <c r="B175" s="80" t="s">
        <v>351</v>
      </c>
      <c r="C175" s="81" t="s">
        <v>307</v>
      </c>
      <c r="D175" s="82"/>
      <c r="E175" s="80"/>
      <c r="F175" s="83" t="s">
        <v>352</v>
      </c>
      <c r="G175" s="80" t="s">
        <v>353</v>
      </c>
      <c r="H175" s="80" t="s">
        <v>354</v>
      </c>
      <c r="I175" s="80" t="s">
        <v>355</v>
      </c>
      <c r="J175" s="81"/>
      <c r="K175" s="100">
        <v>30000</v>
      </c>
      <c r="L175" s="84">
        <v>17490</v>
      </c>
      <c r="M175" s="80"/>
      <c r="N175" s="85"/>
      <c r="O175" s="86">
        <v>7345.8</v>
      </c>
      <c r="P175" s="85" t="s">
        <v>37</v>
      </c>
      <c r="Q175" s="86">
        <v>7345.8</v>
      </c>
      <c r="R175" s="85"/>
      <c r="S175" s="88"/>
      <c r="T175" s="88"/>
      <c r="U175" s="89">
        <v>17490</v>
      </c>
      <c r="V175" s="86">
        <f t="shared" si="20"/>
        <v>0</v>
      </c>
      <c r="W175" s="34"/>
      <c r="X175" s="91"/>
    </row>
    <row r="176" spans="1:24" s="41" customFormat="1" ht="36">
      <c r="A176" s="92">
        <v>14</v>
      </c>
      <c r="B176" s="93" t="s">
        <v>339</v>
      </c>
      <c r="C176" s="94" t="s">
        <v>307</v>
      </c>
      <c r="D176" s="95"/>
      <c r="E176" s="93"/>
      <c r="F176" s="96" t="s">
        <v>340</v>
      </c>
      <c r="G176" s="93" t="s">
        <v>356</v>
      </c>
      <c r="H176" s="93" t="s">
        <v>357</v>
      </c>
      <c r="I176" s="93" t="s">
        <v>300</v>
      </c>
      <c r="J176" s="94"/>
      <c r="K176" s="93">
        <v>5000</v>
      </c>
      <c r="L176" s="97">
        <v>5000</v>
      </c>
      <c r="M176" s="93"/>
      <c r="N176" s="39"/>
      <c r="O176" s="39">
        <v>500.66</v>
      </c>
      <c r="P176" s="13" t="s">
        <v>37</v>
      </c>
      <c r="Q176" s="39">
        <v>500.66</v>
      </c>
      <c r="R176" s="35"/>
      <c r="S176" s="39"/>
      <c r="T176" s="20"/>
      <c r="U176" s="11">
        <v>4997</v>
      </c>
      <c r="V176" s="17">
        <f t="shared" si="20"/>
        <v>3</v>
      </c>
      <c r="W176" s="34"/>
      <c r="X176" s="40"/>
    </row>
    <row r="177" spans="1:24" s="107" customFormat="1" ht="45.75" customHeight="1">
      <c r="A177" s="79">
        <v>15</v>
      </c>
      <c r="B177" s="80" t="s">
        <v>311</v>
      </c>
      <c r="C177" s="198" t="s">
        <v>307</v>
      </c>
      <c r="D177" s="199"/>
      <c r="E177" s="101"/>
      <c r="F177" s="83" t="s">
        <v>317</v>
      </c>
      <c r="G177" s="80" t="s">
        <v>358</v>
      </c>
      <c r="H177" s="80" t="s">
        <v>359</v>
      </c>
      <c r="I177" s="102"/>
      <c r="J177" s="81"/>
      <c r="K177" s="80">
        <v>4965</v>
      </c>
      <c r="L177" s="80">
        <v>4965</v>
      </c>
      <c r="M177" s="80"/>
      <c r="N177" s="103"/>
      <c r="O177" s="103"/>
      <c r="P177" s="85"/>
      <c r="Q177" s="103"/>
      <c r="R177" s="104"/>
      <c r="S177" s="103"/>
      <c r="T177" s="88"/>
      <c r="U177" s="89">
        <v>4965</v>
      </c>
      <c r="V177" s="86">
        <f t="shared" si="20"/>
        <v>0</v>
      </c>
      <c r="W177" s="105"/>
      <c r="X177" s="106"/>
    </row>
    <row r="178" spans="1:24" s="118" customFormat="1" ht="63" customHeight="1" thickBot="1">
      <c r="A178" s="108">
        <v>16</v>
      </c>
      <c r="B178" s="109" t="s">
        <v>360</v>
      </c>
      <c r="C178" s="200" t="s">
        <v>307</v>
      </c>
      <c r="D178" s="201"/>
      <c r="E178" s="110"/>
      <c r="F178" s="111" t="s">
        <v>317</v>
      </c>
      <c r="G178" s="109" t="s">
        <v>361</v>
      </c>
      <c r="H178" s="109" t="s">
        <v>362</v>
      </c>
      <c r="I178" s="110"/>
      <c r="J178" s="112"/>
      <c r="K178" s="113">
        <v>3015</v>
      </c>
      <c r="L178" s="114">
        <v>2232</v>
      </c>
      <c r="M178" s="101"/>
      <c r="N178" s="115"/>
      <c r="O178" s="115" t="e">
        <f>O10+O12+#REF!+O23+O28++O31+O34+O37+O40+O43++O47+O50+O53+O56+O59++O62+O65+O68+O71+O74+O77+O80++O83+O86+O89++O92+O95+O98+O101+O104+O107+O110+O113+O116+O119+O122+O125+O128+O131+O134++O137+O140++O143+O146++O149++O152+#REF!++#REF!++#REF!+#REF!+#REF!+#REF!+#REF!+#REF!++#REF!+#REF!+#REF!++#REF!+#REF!+O176</f>
        <v>#REF!</v>
      </c>
      <c r="P178" s="115"/>
      <c r="Q178" s="115" t="e">
        <f>Q10+Q12+#REF!+Q23+Q28++Q31+Q34+Q37+Q40+Q43++Q47+Q50+Q53+Q56+Q59++Q62+Q65+Q68+Q71+Q74+Q77+Q80++Q83+Q86+Q89++Q92+Q95+Q98+Q101+Q104+Q107+Q110+Q113+Q116+Q119+Q122+Q125+Q128+Q131+Q134++Q137+Q140++Q143+Q146++Q149++Q152+#REF!++#REF!++#REF!+#REF!+#REF!+#REF!+#REF!+#REF!++#REF!+#REF!+#REF!++#REF!+#REF!+Q176</f>
        <v>#REF!</v>
      </c>
      <c r="R178" s="116"/>
      <c r="S178" s="115"/>
      <c r="T178" s="117"/>
      <c r="U178" s="89">
        <v>2232</v>
      </c>
      <c r="V178" s="86">
        <f t="shared" si="20"/>
        <v>0</v>
      </c>
    </row>
    <row r="179" spans="1:24" ht="24" customHeight="1">
      <c r="A179" s="6"/>
      <c r="B179" s="119"/>
      <c r="C179" s="6"/>
      <c r="D179" s="27"/>
      <c r="E179" s="27"/>
      <c r="F179" s="120"/>
      <c r="G179" s="6"/>
      <c r="H179" s="6"/>
      <c r="I179" s="6"/>
      <c r="J179" s="6"/>
      <c r="K179" s="121"/>
      <c r="L179" s="122"/>
      <c r="M179" s="122"/>
      <c r="N179" s="122"/>
      <c r="O179" s="122"/>
      <c r="P179" s="122"/>
      <c r="Q179" s="122"/>
    </row>
    <row r="180" spans="1:24" ht="33" customHeight="1">
      <c r="A180" s="6"/>
      <c r="B180" s="193"/>
      <c r="C180" s="193"/>
      <c r="D180" s="193"/>
      <c r="E180" s="193"/>
      <c r="F180" s="193"/>
      <c r="G180" s="125"/>
      <c r="H180" s="125"/>
      <c r="I180" s="125"/>
      <c r="J180" s="126"/>
      <c r="K180" s="127"/>
      <c r="L180" s="194"/>
      <c r="M180" s="194"/>
      <c r="N180" s="194"/>
      <c r="O180" s="194"/>
      <c r="P180" s="194"/>
      <c r="Q180" s="125"/>
      <c r="R180" s="202"/>
      <c r="S180" s="202"/>
    </row>
    <row r="181" spans="1:24" ht="21" customHeight="1">
      <c r="A181" s="6"/>
      <c r="B181" s="128"/>
      <c r="C181" s="126"/>
      <c r="D181" s="126"/>
      <c r="E181" s="126"/>
      <c r="F181" s="128"/>
      <c r="G181" s="126"/>
      <c r="H181" s="126"/>
      <c r="I181" s="126"/>
      <c r="J181" s="126"/>
      <c r="K181" s="127"/>
      <c r="L181" s="197"/>
      <c r="M181" s="197"/>
      <c r="N181" s="197"/>
      <c r="O181" s="197"/>
      <c r="P181" s="197"/>
      <c r="Q181" s="197"/>
    </row>
    <row r="182" spans="1:24" ht="39.75" customHeight="1">
      <c r="A182" s="6"/>
      <c r="B182" s="192"/>
      <c r="C182" s="192"/>
      <c r="D182" s="192"/>
      <c r="E182" s="192"/>
      <c r="F182" s="192"/>
      <c r="G182" s="193"/>
      <c r="H182" s="193"/>
      <c r="I182" s="193"/>
      <c r="J182" s="126"/>
      <c r="K182" s="127"/>
      <c r="L182" s="194"/>
      <c r="M182" s="194"/>
      <c r="N182" s="194"/>
      <c r="O182" s="194"/>
      <c r="P182" s="194"/>
      <c r="Q182" s="129"/>
      <c r="R182" s="195"/>
      <c r="S182" s="195"/>
    </row>
    <row r="183" spans="1:24" ht="23.25" customHeight="1">
      <c r="B183" s="130"/>
      <c r="C183" s="196"/>
      <c r="D183" s="196"/>
      <c r="E183" s="196"/>
      <c r="F183" s="196"/>
      <c r="G183" s="196"/>
      <c r="H183" s="196"/>
      <c r="I183" s="196"/>
      <c r="J183" s="130"/>
      <c r="K183" s="131"/>
      <c r="L183" s="197"/>
      <c r="M183" s="197"/>
      <c r="N183" s="197"/>
      <c r="O183" s="197"/>
      <c r="P183" s="197"/>
      <c r="Q183" s="197"/>
      <c r="R183" s="195"/>
      <c r="S183" s="195"/>
    </row>
    <row r="187" spans="1:24">
      <c r="L187" s="136"/>
      <c r="M187" s="136"/>
      <c r="N187" s="136"/>
      <c r="O187" s="136"/>
      <c r="P187" s="136"/>
      <c r="Q187" s="136"/>
    </row>
  </sheetData>
  <autoFilter ref="A8:X178"/>
  <mergeCells count="836">
    <mergeCell ref="R6:S6"/>
    <mergeCell ref="T6:T7"/>
    <mergeCell ref="C10:D10"/>
    <mergeCell ref="A1:T1"/>
    <mergeCell ref="A2:S2"/>
    <mergeCell ref="A3:S3"/>
    <mergeCell ref="A4:T4"/>
    <mergeCell ref="A5:U5"/>
    <mergeCell ref="A6:A7"/>
    <mergeCell ref="B6:B7"/>
    <mergeCell ref="C6:C7"/>
    <mergeCell ref="E6:E7"/>
    <mergeCell ref="F6:F7"/>
    <mergeCell ref="C12:D12"/>
    <mergeCell ref="A13:A18"/>
    <mergeCell ref="C13:C18"/>
    <mergeCell ref="E13:E18"/>
    <mergeCell ref="F13:F18"/>
    <mergeCell ref="G13:G18"/>
    <mergeCell ref="G6:H6"/>
    <mergeCell ref="K6:M6"/>
    <mergeCell ref="P6:Q6"/>
    <mergeCell ref="H13:H18"/>
    <mergeCell ref="I13:I18"/>
    <mergeCell ref="C19:D19"/>
    <mergeCell ref="A20:A22"/>
    <mergeCell ref="B20:B22"/>
    <mergeCell ref="C20:C22"/>
    <mergeCell ref="F20:F22"/>
    <mergeCell ref="G20:G22"/>
    <mergeCell ref="H20:H22"/>
    <mergeCell ref="I20:I22"/>
    <mergeCell ref="Q20:Q22"/>
    <mergeCell ref="R20:R22"/>
    <mergeCell ref="S20:S22"/>
    <mergeCell ref="T20:T22"/>
    <mergeCell ref="C23:D23"/>
    <mergeCell ref="C24:C27"/>
    <mergeCell ref="E24:E27"/>
    <mergeCell ref="F24:F27"/>
    <mergeCell ref="G24:G27"/>
    <mergeCell ref="H24:H27"/>
    <mergeCell ref="J20:J22"/>
    <mergeCell ref="L20:L22"/>
    <mergeCell ref="M20:M22"/>
    <mergeCell ref="N20:N22"/>
    <mergeCell ref="O20:O22"/>
    <mergeCell ref="P20:P22"/>
    <mergeCell ref="I24:I27"/>
    <mergeCell ref="C28:D28"/>
    <mergeCell ref="A29:A30"/>
    <mergeCell ref="B29:B30"/>
    <mergeCell ref="C29:C30"/>
    <mergeCell ref="F29:F30"/>
    <mergeCell ref="G29:G30"/>
    <mergeCell ref="H29:H30"/>
    <mergeCell ref="I29:I30"/>
    <mergeCell ref="Q29:Q30"/>
    <mergeCell ref="R29:R30"/>
    <mergeCell ref="S29:S30"/>
    <mergeCell ref="T29:T30"/>
    <mergeCell ref="C31:D31"/>
    <mergeCell ref="A32:A33"/>
    <mergeCell ref="B32:B33"/>
    <mergeCell ref="C32:C33"/>
    <mergeCell ref="F32:F33"/>
    <mergeCell ref="G32:G33"/>
    <mergeCell ref="J29:J30"/>
    <mergeCell ref="L29:L30"/>
    <mergeCell ref="M29:M30"/>
    <mergeCell ref="N29:N30"/>
    <mergeCell ref="O29:O30"/>
    <mergeCell ref="P29:P30"/>
    <mergeCell ref="R32:R33"/>
    <mergeCell ref="S32:S33"/>
    <mergeCell ref="T32:T33"/>
    <mergeCell ref="H32:H33"/>
    <mergeCell ref="I32:I33"/>
    <mergeCell ref="J32:J33"/>
    <mergeCell ref="L32:L33"/>
    <mergeCell ref="M32:M33"/>
    <mergeCell ref="N32:N33"/>
    <mergeCell ref="C34:D34"/>
    <mergeCell ref="A35:A36"/>
    <mergeCell ref="B35:B36"/>
    <mergeCell ref="C35:C36"/>
    <mergeCell ref="F35:F36"/>
    <mergeCell ref="G35:G36"/>
    <mergeCell ref="O32:O33"/>
    <mergeCell ref="P32:P33"/>
    <mergeCell ref="Q32:Q33"/>
    <mergeCell ref="R35:R36"/>
    <mergeCell ref="S35:S36"/>
    <mergeCell ref="T35:T36"/>
    <mergeCell ref="H35:H36"/>
    <mergeCell ref="I35:I36"/>
    <mergeCell ref="J35:J36"/>
    <mergeCell ref="L35:L36"/>
    <mergeCell ref="M35:M36"/>
    <mergeCell ref="N35:N36"/>
    <mergeCell ref="C37:D37"/>
    <mergeCell ref="A38:A39"/>
    <mergeCell ref="B38:B39"/>
    <mergeCell ref="C38:C39"/>
    <mergeCell ref="F38:F39"/>
    <mergeCell ref="G38:G39"/>
    <mergeCell ref="O35:O36"/>
    <mergeCell ref="P35:P36"/>
    <mergeCell ref="Q35:Q36"/>
    <mergeCell ref="R38:R39"/>
    <mergeCell ref="S38:S39"/>
    <mergeCell ref="T38:T39"/>
    <mergeCell ref="H38:H39"/>
    <mergeCell ref="I38:I39"/>
    <mergeCell ref="J38:J39"/>
    <mergeCell ref="L38:L39"/>
    <mergeCell ref="M38:M39"/>
    <mergeCell ref="N38:N39"/>
    <mergeCell ref="C40:D40"/>
    <mergeCell ref="A41:A42"/>
    <mergeCell ref="B41:B42"/>
    <mergeCell ref="C41:C42"/>
    <mergeCell ref="F41:F42"/>
    <mergeCell ref="G41:G42"/>
    <mergeCell ref="O38:O39"/>
    <mergeCell ref="P38:P39"/>
    <mergeCell ref="Q38:Q39"/>
    <mergeCell ref="R41:R42"/>
    <mergeCell ref="S41:S42"/>
    <mergeCell ref="T41:T42"/>
    <mergeCell ref="H41:H42"/>
    <mergeCell ref="I41:I42"/>
    <mergeCell ref="J41:J42"/>
    <mergeCell ref="L41:L42"/>
    <mergeCell ref="M41:M42"/>
    <mergeCell ref="N41:N42"/>
    <mergeCell ref="C43:D43"/>
    <mergeCell ref="A44:A46"/>
    <mergeCell ref="C44:C46"/>
    <mergeCell ref="E44:E46"/>
    <mergeCell ref="F44:F46"/>
    <mergeCell ref="G44:G46"/>
    <mergeCell ref="O41:O42"/>
    <mergeCell ref="P41:P42"/>
    <mergeCell ref="Q41:Q42"/>
    <mergeCell ref="Q44:Q46"/>
    <mergeCell ref="R44:R46"/>
    <mergeCell ref="S44:S46"/>
    <mergeCell ref="T44:T46"/>
    <mergeCell ref="C47:D47"/>
    <mergeCell ref="A48:A49"/>
    <mergeCell ref="B48:B49"/>
    <mergeCell ref="C48:C49"/>
    <mergeCell ref="F48:F49"/>
    <mergeCell ref="G48:G49"/>
    <mergeCell ref="H44:H46"/>
    <mergeCell ref="I44:I46"/>
    <mergeCell ref="M44:M46"/>
    <mergeCell ref="N44:N46"/>
    <mergeCell ref="O44:O46"/>
    <mergeCell ref="P44:P46"/>
    <mergeCell ref="R48:R49"/>
    <mergeCell ref="S48:S49"/>
    <mergeCell ref="T48:T49"/>
    <mergeCell ref="H48:H49"/>
    <mergeCell ref="I48:I49"/>
    <mergeCell ref="J48:J49"/>
    <mergeCell ref="L48:L49"/>
    <mergeCell ref="M48:M49"/>
    <mergeCell ref="N48:N49"/>
    <mergeCell ref="C50:D50"/>
    <mergeCell ref="A51:A52"/>
    <mergeCell ref="B51:B52"/>
    <mergeCell ref="C51:C52"/>
    <mergeCell ref="F51:F52"/>
    <mergeCell ref="G51:G52"/>
    <mergeCell ref="O48:O49"/>
    <mergeCell ref="P48:P49"/>
    <mergeCell ref="Q48:Q49"/>
    <mergeCell ref="R51:R52"/>
    <mergeCell ref="S51:S52"/>
    <mergeCell ref="T51:T52"/>
    <mergeCell ref="H51:H52"/>
    <mergeCell ref="I51:I52"/>
    <mergeCell ref="J51:J52"/>
    <mergeCell ref="L51:L52"/>
    <mergeCell ref="M51:M52"/>
    <mergeCell ref="N51:N52"/>
    <mergeCell ref="C53:D53"/>
    <mergeCell ref="A54:A55"/>
    <mergeCell ref="B54:B55"/>
    <mergeCell ref="C54:C55"/>
    <mergeCell ref="F54:F55"/>
    <mergeCell ref="G54:G55"/>
    <mergeCell ref="O51:O52"/>
    <mergeCell ref="P51:P52"/>
    <mergeCell ref="Q51:Q52"/>
    <mergeCell ref="R54:R55"/>
    <mergeCell ref="S54:S55"/>
    <mergeCell ref="T54:T55"/>
    <mergeCell ref="H54:H55"/>
    <mergeCell ref="I54:I55"/>
    <mergeCell ref="J54:J55"/>
    <mergeCell ref="L54:L55"/>
    <mergeCell ref="M54:M55"/>
    <mergeCell ref="N54:N55"/>
    <mergeCell ref="C56:D56"/>
    <mergeCell ref="A57:A58"/>
    <mergeCell ref="B57:B58"/>
    <mergeCell ref="C57:C58"/>
    <mergeCell ref="F57:F58"/>
    <mergeCell ref="G57:G58"/>
    <mergeCell ref="O54:O55"/>
    <mergeCell ref="P54:P55"/>
    <mergeCell ref="Q54:Q55"/>
    <mergeCell ref="R57:R58"/>
    <mergeCell ref="S57:S58"/>
    <mergeCell ref="T57:T58"/>
    <mergeCell ref="H57:H58"/>
    <mergeCell ref="I57:I58"/>
    <mergeCell ref="J57:J58"/>
    <mergeCell ref="L57:L58"/>
    <mergeCell ref="M57:M58"/>
    <mergeCell ref="N57:N58"/>
    <mergeCell ref="C59:D59"/>
    <mergeCell ref="A60:A61"/>
    <mergeCell ref="B60:B61"/>
    <mergeCell ref="C60:C61"/>
    <mergeCell ref="F60:F61"/>
    <mergeCell ref="G60:G61"/>
    <mergeCell ref="O57:O58"/>
    <mergeCell ref="P57:P58"/>
    <mergeCell ref="Q57:Q58"/>
    <mergeCell ref="R60:R61"/>
    <mergeCell ref="S60:S61"/>
    <mergeCell ref="T60:T61"/>
    <mergeCell ref="H60:H61"/>
    <mergeCell ref="I60:I61"/>
    <mergeCell ref="J60:J61"/>
    <mergeCell ref="L60:L61"/>
    <mergeCell ref="M60:M61"/>
    <mergeCell ref="N60:N61"/>
    <mergeCell ref="C62:D62"/>
    <mergeCell ref="A63:A64"/>
    <mergeCell ref="B63:B64"/>
    <mergeCell ref="C63:C64"/>
    <mergeCell ref="F63:F64"/>
    <mergeCell ref="G63:G64"/>
    <mergeCell ref="O60:O61"/>
    <mergeCell ref="P60:P61"/>
    <mergeCell ref="Q60:Q61"/>
    <mergeCell ref="R63:R64"/>
    <mergeCell ref="S63:S64"/>
    <mergeCell ref="T63:T64"/>
    <mergeCell ref="H63:H64"/>
    <mergeCell ref="I63:I64"/>
    <mergeCell ref="J63:J64"/>
    <mergeCell ref="L63:L64"/>
    <mergeCell ref="M63:M64"/>
    <mergeCell ref="N63:N64"/>
    <mergeCell ref="C65:D65"/>
    <mergeCell ref="A66:A67"/>
    <mergeCell ref="B66:B67"/>
    <mergeCell ref="C66:C67"/>
    <mergeCell ref="F66:F67"/>
    <mergeCell ref="G66:G67"/>
    <mergeCell ref="O63:O64"/>
    <mergeCell ref="P63:P64"/>
    <mergeCell ref="Q63:Q64"/>
    <mergeCell ref="R66:R67"/>
    <mergeCell ref="S66:S67"/>
    <mergeCell ref="T66:T67"/>
    <mergeCell ref="C68:D68"/>
    <mergeCell ref="A69:A70"/>
    <mergeCell ref="B69:B70"/>
    <mergeCell ref="C69:C70"/>
    <mergeCell ref="F69:F70"/>
    <mergeCell ref="G69:G70"/>
    <mergeCell ref="H69:H70"/>
    <mergeCell ref="H66:H67"/>
    <mergeCell ref="I66:I67"/>
    <mergeCell ref="J66:J67"/>
    <mergeCell ref="L66:L67"/>
    <mergeCell ref="M66:M67"/>
    <mergeCell ref="P66:P67"/>
    <mergeCell ref="S69:S70"/>
    <mergeCell ref="T69:T70"/>
    <mergeCell ref="C71:D71"/>
    <mergeCell ref="I69:I70"/>
    <mergeCell ref="J69:J70"/>
    <mergeCell ref="L69:L70"/>
    <mergeCell ref="M69:M70"/>
    <mergeCell ref="N69:N70"/>
    <mergeCell ref="O69:O70"/>
    <mergeCell ref="A72:A73"/>
    <mergeCell ref="B72:B73"/>
    <mergeCell ref="C72:C73"/>
    <mergeCell ref="F72:F73"/>
    <mergeCell ref="G72:G73"/>
    <mergeCell ref="H72:H73"/>
    <mergeCell ref="P69:P70"/>
    <mergeCell ref="Q69:Q70"/>
    <mergeCell ref="R69:R70"/>
    <mergeCell ref="P72:P73"/>
    <mergeCell ref="Q72:Q73"/>
    <mergeCell ref="R72:R73"/>
    <mergeCell ref="S72:S73"/>
    <mergeCell ref="T72:T73"/>
    <mergeCell ref="C74:D74"/>
    <mergeCell ref="I72:I73"/>
    <mergeCell ref="J72:J73"/>
    <mergeCell ref="L72:L73"/>
    <mergeCell ref="M72:M73"/>
    <mergeCell ref="N72:N73"/>
    <mergeCell ref="O72:O73"/>
    <mergeCell ref="S75:S76"/>
    <mergeCell ref="T75:T76"/>
    <mergeCell ref="C77:D77"/>
    <mergeCell ref="I75:I76"/>
    <mergeCell ref="J75:J76"/>
    <mergeCell ref="L75:L76"/>
    <mergeCell ref="M75:M76"/>
    <mergeCell ref="N75:N76"/>
    <mergeCell ref="O75:O76"/>
    <mergeCell ref="C75:C76"/>
    <mergeCell ref="F75:F76"/>
    <mergeCell ref="G75:G76"/>
    <mergeCell ref="H75:H76"/>
    <mergeCell ref="A78:A79"/>
    <mergeCell ref="B78:B79"/>
    <mergeCell ref="C78:C79"/>
    <mergeCell ref="F78:F79"/>
    <mergeCell ref="G78:G79"/>
    <mergeCell ref="H78:H79"/>
    <mergeCell ref="P75:P76"/>
    <mergeCell ref="Q75:Q76"/>
    <mergeCell ref="R75:R76"/>
    <mergeCell ref="A75:A76"/>
    <mergeCell ref="B75:B76"/>
    <mergeCell ref="P78:P79"/>
    <mergeCell ref="Q78:Q79"/>
    <mergeCell ref="R78:R79"/>
    <mergeCell ref="S78:S79"/>
    <mergeCell ref="T78:T79"/>
    <mergeCell ref="C80:D80"/>
    <mergeCell ref="I78:I79"/>
    <mergeCell ref="J78:J79"/>
    <mergeCell ref="L78:L79"/>
    <mergeCell ref="M78:M79"/>
    <mergeCell ref="N78:N79"/>
    <mergeCell ref="O78:O79"/>
    <mergeCell ref="S81:S82"/>
    <mergeCell ref="T81:T82"/>
    <mergeCell ref="C83:D83"/>
    <mergeCell ref="I81:I82"/>
    <mergeCell ref="J81:J82"/>
    <mergeCell ref="L81:L82"/>
    <mergeCell ref="M81:M82"/>
    <mergeCell ref="N81:N82"/>
    <mergeCell ref="O81:O82"/>
    <mergeCell ref="C81:C82"/>
    <mergeCell ref="F81:F82"/>
    <mergeCell ref="G81:G82"/>
    <mergeCell ref="H81:H82"/>
    <mergeCell ref="A84:A85"/>
    <mergeCell ref="B84:B85"/>
    <mergeCell ref="C84:C85"/>
    <mergeCell ref="F84:F85"/>
    <mergeCell ref="G84:G85"/>
    <mergeCell ref="H84:H85"/>
    <mergeCell ref="P81:P82"/>
    <mergeCell ref="Q81:Q82"/>
    <mergeCell ref="R81:R82"/>
    <mergeCell ref="A81:A82"/>
    <mergeCell ref="B81:B82"/>
    <mergeCell ref="P84:P85"/>
    <mergeCell ref="Q84:Q85"/>
    <mergeCell ref="R84:R85"/>
    <mergeCell ref="S84:S85"/>
    <mergeCell ref="T84:T85"/>
    <mergeCell ref="C86:D86"/>
    <mergeCell ref="I84:I85"/>
    <mergeCell ref="J84:J85"/>
    <mergeCell ref="L84:L85"/>
    <mergeCell ref="M84:M85"/>
    <mergeCell ref="N84:N85"/>
    <mergeCell ref="O84:O85"/>
    <mergeCell ref="S87:S88"/>
    <mergeCell ref="T87:T88"/>
    <mergeCell ref="C89:D89"/>
    <mergeCell ref="I87:I88"/>
    <mergeCell ref="J87:J88"/>
    <mergeCell ref="L87:L88"/>
    <mergeCell ref="M87:M88"/>
    <mergeCell ref="N87:N88"/>
    <mergeCell ref="O87:O88"/>
    <mergeCell ref="C87:C88"/>
    <mergeCell ref="F87:F88"/>
    <mergeCell ref="G87:G88"/>
    <mergeCell ref="H87:H88"/>
    <mergeCell ref="A90:A91"/>
    <mergeCell ref="B90:B91"/>
    <mergeCell ref="C90:C91"/>
    <mergeCell ref="F90:F91"/>
    <mergeCell ref="G90:G91"/>
    <mergeCell ref="H90:H91"/>
    <mergeCell ref="P87:P88"/>
    <mergeCell ref="Q87:Q88"/>
    <mergeCell ref="R87:R88"/>
    <mergeCell ref="A87:A88"/>
    <mergeCell ref="B87:B88"/>
    <mergeCell ref="P90:P91"/>
    <mergeCell ref="Q90:Q91"/>
    <mergeCell ref="R90:R91"/>
    <mergeCell ref="S90:S91"/>
    <mergeCell ref="T90:T91"/>
    <mergeCell ref="C92:D92"/>
    <mergeCell ref="I90:I91"/>
    <mergeCell ref="J90:J91"/>
    <mergeCell ref="L90:L91"/>
    <mergeCell ref="M90:M91"/>
    <mergeCell ref="N90:N91"/>
    <mergeCell ref="O90:O91"/>
    <mergeCell ref="S93:S94"/>
    <mergeCell ref="T93:T94"/>
    <mergeCell ref="C95:D95"/>
    <mergeCell ref="I93:I94"/>
    <mergeCell ref="J93:J94"/>
    <mergeCell ref="L93:L94"/>
    <mergeCell ref="M93:M94"/>
    <mergeCell ref="N93:N94"/>
    <mergeCell ref="O93:O94"/>
    <mergeCell ref="C93:C94"/>
    <mergeCell ref="F93:F94"/>
    <mergeCell ref="G93:G94"/>
    <mergeCell ref="H93:H94"/>
    <mergeCell ref="A96:A97"/>
    <mergeCell ref="B96:B97"/>
    <mergeCell ref="C96:C97"/>
    <mergeCell ref="F96:F97"/>
    <mergeCell ref="G96:G97"/>
    <mergeCell ref="H96:H97"/>
    <mergeCell ref="P93:P94"/>
    <mergeCell ref="Q93:Q94"/>
    <mergeCell ref="R93:R94"/>
    <mergeCell ref="A93:A94"/>
    <mergeCell ref="B93:B94"/>
    <mergeCell ref="P96:P97"/>
    <mergeCell ref="Q96:Q97"/>
    <mergeCell ref="R96:R97"/>
    <mergeCell ref="S96:S97"/>
    <mergeCell ref="T96:T97"/>
    <mergeCell ref="C98:D98"/>
    <mergeCell ref="I96:I97"/>
    <mergeCell ref="J96:J97"/>
    <mergeCell ref="L96:L97"/>
    <mergeCell ref="M96:M97"/>
    <mergeCell ref="N96:N97"/>
    <mergeCell ref="O96:O97"/>
    <mergeCell ref="S99:S100"/>
    <mergeCell ref="T99:T100"/>
    <mergeCell ref="C101:D101"/>
    <mergeCell ref="I99:I100"/>
    <mergeCell ref="J99:J100"/>
    <mergeCell ref="L99:L100"/>
    <mergeCell ref="M99:M100"/>
    <mergeCell ref="N99:N100"/>
    <mergeCell ref="O99:O100"/>
    <mergeCell ref="C99:C100"/>
    <mergeCell ref="F99:F100"/>
    <mergeCell ref="G99:G100"/>
    <mergeCell ref="H99:H100"/>
    <mergeCell ref="A102:A103"/>
    <mergeCell ref="B102:B103"/>
    <mergeCell ref="C102:C103"/>
    <mergeCell ref="F102:F103"/>
    <mergeCell ref="G102:G103"/>
    <mergeCell ref="H102:H103"/>
    <mergeCell ref="P99:P100"/>
    <mergeCell ref="Q99:Q100"/>
    <mergeCell ref="R99:R100"/>
    <mergeCell ref="A99:A100"/>
    <mergeCell ref="B99:B100"/>
    <mergeCell ref="P102:P103"/>
    <mergeCell ref="Q102:Q103"/>
    <mergeCell ref="R102:R103"/>
    <mergeCell ref="S102:S103"/>
    <mergeCell ref="T102:T103"/>
    <mergeCell ref="C104:D104"/>
    <mergeCell ref="I102:I103"/>
    <mergeCell ref="J102:J103"/>
    <mergeCell ref="L102:L103"/>
    <mergeCell ref="M102:M103"/>
    <mergeCell ref="N102:N103"/>
    <mergeCell ref="O102:O103"/>
    <mergeCell ref="S105:S106"/>
    <mergeCell ref="T105:T106"/>
    <mergeCell ref="C107:D107"/>
    <mergeCell ref="I105:I106"/>
    <mergeCell ref="J105:J106"/>
    <mergeCell ref="L105:L106"/>
    <mergeCell ref="M105:M106"/>
    <mergeCell ref="N105:N106"/>
    <mergeCell ref="O105:O106"/>
    <mergeCell ref="C105:C106"/>
    <mergeCell ref="F105:F106"/>
    <mergeCell ref="G105:G106"/>
    <mergeCell ref="H105:H106"/>
    <mergeCell ref="A108:A109"/>
    <mergeCell ref="B108:B109"/>
    <mergeCell ref="C108:C109"/>
    <mergeCell ref="F108:F109"/>
    <mergeCell ref="G108:G109"/>
    <mergeCell ref="H108:H109"/>
    <mergeCell ref="P105:P106"/>
    <mergeCell ref="Q105:Q106"/>
    <mergeCell ref="R105:R106"/>
    <mergeCell ref="A105:A106"/>
    <mergeCell ref="B105:B106"/>
    <mergeCell ref="P108:P109"/>
    <mergeCell ref="Q108:Q109"/>
    <mergeCell ref="R108:R109"/>
    <mergeCell ref="S108:S109"/>
    <mergeCell ref="T108:T109"/>
    <mergeCell ref="C110:D110"/>
    <mergeCell ref="I108:I109"/>
    <mergeCell ref="J108:J109"/>
    <mergeCell ref="L108:L109"/>
    <mergeCell ref="M108:M109"/>
    <mergeCell ref="N108:N109"/>
    <mergeCell ref="O108:O109"/>
    <mergeCell ref="S111:S112"/>
    <mergeCell ref="T111:T112"/>
    <mergeCell ref="C113:D113"/>
    <mergeCell ref="I111:I112"/>
    <mergeCell ref="J111:J112"/>
    <mergeCell ref="L111:L112"/>
    <mergeCell ref="M111:M112"/>
    <mergeCell ref="N111:N112"/>
    <mergeCell ref="O111:O112"/>
    <mergeCell ref="C111:C112"/>
    <mergeCell ref="F111:F112"/>
    <mergeCell ref="G111:G112"/>
    <mergeCell ref="H111:H112"/>
    <mergeCell ref="A114:A115"/>
    <mergeCell ref="B114:B115"/>
    <mergeCell ref="C114:C115"/>
    <mergeCell ref="F114:F115"/>
    <mergeCell ref="G114:G115"/>
    <mergeCell ref="H114:H115"/>
    <mergeCell ref="P111:P112"/>
    <mergeCell ref="Q111:Q112"/>
    <mergeCell ref="R111:R112"/>
    <mergeCell ref="A111:A112"/>
    <mergeCell ref="B111:B112"/>
    <mergeCell ref="P114:P115"/>
    <mergeCell ref="Q114:Q115"/>
    <mergeCell ref="R114:R115"/>
    <mergeCell ref="S114:S115"/>
    <mergeCell ref="T114:T115"/>
    <mergeCell ref="C116:D116"/>
    <mergeCell ref="I114:I115"/>
    <mergeCell ref="J114:J115"/>
    <mergeCell ref="L114:L115"/>
    <mergeCell ref="M114:M115"/>
    <mergeCell ref="N114:N115"/>
    <mergeCell ref="O114:O115"/>
    <mergeCell ref="S117:S118"/>
    <mergeCell ref="T117:T118"/>
    <mergeCell ref="C119:D119"/>
    <mergeCell ref="I117:I118"/>
    <mergeCell ref="J117:J118"/>
    <mergeCell ref="L117:L118"/>
    <mergeCell ref="M117:M118"/>
    <mergeCell ref="N117:N118"/>
    <mergeCell ref="O117:O118"/>
    <mergeCell ref="C117:C118"/>
    <mergeCell ref="F117:F118"/>
    <mergeCell ref="G117:G118"/>
    <mergeCell ref="H117:H118"/>
    <mergeCell ref="A120:A121"/>
    <mergeCell ref="B120:B121"/>
    <mergeCell ref="C120:C121"/>
    <mergeCell ref="F120:F121"/>
    <mergeCell ref="G120:G121"/>
    <mergeCell ref="H120:H121"/>
    <mergeCell ref="P117:P118"/>
    <mergeCell ref="Q117:Q118"/>
    <mergeCell ref="R117:R118"/>
    <mergeCell ref="A117:A118"/>
    <mergeCell ref="B117:B118"/>
    <mergeCell ref="P120:P121"/>
    <mergeCell ref="Q120:Q121"/>
    <mergeCell ref="R120:R121"/>
    <mergeCell ref="S120:S121"/>
    <mergeCell ref="T120:T121"/>
    <mergeCell ref="C122:D122"/>
    <mergeCell ref="I120:I121"/>
    <mergeCell ref="J120:J121"/>
    <mergeCell ref="L120:L121"/>
    <mergeCell ref="M120:M121"/>
    <mergeCell ref="N120:N121"/>
    <mergeCell ref="O120:O121"/>
    <mergeCell ref="S123:S124"/>
    <mergeCell ref="T123:T124"/>
    <mergeCell ref="C125:D125"/>
    <mergeCell ref="I123:I124"/>
    <mergeCell ref="J123:J124"/>
    <mergeCell ref="L123:L124"/>
    <mergeCell ref="M123:M124"/>
    <mergeCell ref="N123:N124"/>
    <mergeCell ref="O123:O124"/>
    <mergeCell ref="C123:C124"/>
    <mergeCell ref="F123:F124"/>
    <mergeCell ref="G123:G124"/>
    <mergeCell ref="H123:H124"/>
    <mergeCell ref="A126:A127"/>
    <mergeCell ref="B126:B127"/>
    <mergeCell ref="C126:C127"/>
    <mergeCell ref="F126:F127"/>
    <mergeCell ref="G126:G127"/>
    <mergeCell ref="H126:H127"/>
    <mergeCell ref="P123:P124"/>
    <mergeCell ref="Q123:Q124"/>
    <mergeCell ref="R123:R124"/>
    <mergeCell ref="A123:A124"/>
    <mergeCell ref="B123:B124"/>
    <mergeCell ref="P126:P127"/>
    <mergeCell ref="Q126:Q127"/>
    <mergeCell ref="R126:R127"/>
    <mergeCell ref="S126:S127"/>
    <mergeCell ref="T126:T127"/>
    <mergeCell ref="C128:D128"/>
    <mergeCell ref="I126:I127"/>
    <mergeCell ref="J126:J127"/>
    <mergeCell ref="L126:L127"/>
    <mergeCell ref="M126:M127"/>
    <mergeCell ref="N126:N127"/>
    <mergeCell ref="O126:O127"/>
    <mergeCell ref="S129:S130"/>
    <mergeCell ref="T129:T130"/>
    <mergeCell ref="C131:D131"/>
    <mergeCell ref="I129:I130"/>
    <mergeCell ref="J129:J130"/>
    <mergeCell ref="L129:L130"/>
    <mergeCell ref="M129:M130"/>
    <mergeCell ref="N129:N130"/>
    <mergeCell ref="O129:O130"/>
    <mergeCell ref="C129:C130"/>
    <mergeCell ref="F129:F130"/>
    <mergeCell ref="G129:G130"/>
    <mergeCell ref="H129:H130"/>
    <mergeCell ref="A132:A133"/>
    <mergeCell ref="B132:B133"/>
    <mergeCell ref="C132:C133"/>
    <mergeCell ref="F132:F133"/>
    <mergeCell ref="G132:G133"/>
    <mergeCell ref="H132:H133"/>
    <mergeCell ref="P129:P130"/>
    <mergeCell ref="Q129:Q130"/>
    <mergeCell ref="R129:R130"/>
    <mergeCell ref="A129:A130"/>
    <mergeCell ref="B129:B130"/>
    <mergeCell ref="P132:P133"/>
    <mergeCell ref="Q132:Q133"/>
    <mergeCell ref="R132:R133"/>
    <mergeCell ref="S132:S133"/>
    <mergeCell ref="T132:T133"/>
    <mergeCell ref="C134:D134"/>
    <mergeCell ref="I132:I133"/>
    <mergeCell ref="J132:J133"/>
    <mergeCell ref="L132:L133"/>
    <mergeCell ref="M132:M133"/>
    <mergeCell ref="N132:N133"/>
    <mergeCell ref="O132:O133"/>
    <mergeCell ref="S135:S136"/>
    <mergeCell ref="T135:T136"/>
    <mergeCell ref="C137:D137"/>
    <mergeCell ref="I135:I136"/>
    <mergeCell ref="J135:J136"/>
    <mergeCell ref="L135:L136"/>
    <mergeCell ref="M135:M136"/>
    <mergeCell ref="N135:N136"/>
    <mergeCell ref="O135:O136"/>
    <mergeCell ref="C135:C136"/>
    <mergeCell ref="F135:F136"/>
    <mergeCell ref="G135:G136"/>
    <mergeCell ref="H135:H136"/>
    <mergeCell ref="A138:A139"/>
    <mergeCell ref="B138:B139"/>
    <mergeCell ref="C138:C139"/>
    <mergeCell ref="F138:F139"/>
    <mergeCell ref="G138:G139"/>
    <mergeCell ref="H138:H139"/>
    <mergeCell ref="P135:P136"/>
    <mergeCell ref="Q135:Q136"/>
    <mergeCell ref="R135:R136"/>
    <mergeCell ref="A135:A136"/>
    <mergeCell ref="B135:B136"/>
    <mergeCell ref="P138:P139"/>
    <mergeCell ref="Q138:Q139"/>
    <mergeCell ref="R138:R139"/>
    <mergeCell ref="S138:S139"/>
    <mergeCell ref="T138:T139"/>
    <mergeCell ref="C140:D140"/>
    <mergeCell ref="I138:I139"/>
    <mergeCell ref="J138:J139"/>
    <mergeCell ref="L138:L139"/>
    <mergeCell ref="M138:M139"/>
    <mergeCell ref="N138:N139"/>
    <mergeCell ref="O138:O139"/>
    <mergeCell ref="S141:S142"/>
    <mergeCell ref="T141:T142"/>
    <mergeCell ref="C143:D143"/>
    <mergeCell ref="I141:I142"/>
    <mergeCell ref="J141:J142"/>
    <mergeCell ref="L141:L142"/>
    <mergeCell ref="M141:M142"/>
    <mergeCell ref="N141:N142"/>
    <mergeCell ref="O141:O142"/>
    <mergeCell ref="C141:C142"/>
    <mergeCell ref="F141:F142"/>
    <mergeCell ref="G141:G142"/>
    <mergeCell ref="H141:H142"/>
    <mergeCell ref="A144:A145"/>
    <mergeCell ref="B144:B145"/>
    <mergeCell ref="C144:C145"/>
    <mergeCell ref="F144:F145"/>
    <mergeCell ref="G144:G145"/>
    <mergeCell ref="H144:H145"/>
    <mergeCell ref="P141:P142"/>
    <mergeCell ref="Q141:Q142"/>
    <mergeCell ref="R141:R142"/>
    <mergeCell ref="A141:A142"/>
    <mergeCell ref="B141:B142"/>
    <mergeCell ref="P144:P145"/>
    <mergeCell ref="Q144:Q145"/>
    <mergeCell ref="R144:R145"/>
    <mergeCell ref="S144:S145"/>
    <mergeCell ref="T144:T145"/>
    <mergeCell ref="C146:D146"/>
    <mergeCell ref="I144:I145"/>
    <mergeCell ref="J144:J145"/>
    <mergeCell ref="L144:L145"/>
    <mergeCell ref="M144:M145"/>
    <mergeCell ref="N144:N145"/>
    <mergeCell ref="O144:O145"/>
    <mergeCell ref="S147:S148"/>
    <mergeCell ref="T147:T148"/>
    <mergeCell ref="C149:D149"/>
    <mergeCell ref="I147:I148"/>
    <mergeCell ref="J147:J148"/>
    <mergeCell ref="L147:L148"/>
    <mergeCell ref="M147:M148"/>
    <mergeCell ref="N147:N148"/>
    <mergeCell ref="O147:O148"/>
    <mergeCell ref="C147:C148"/>
    <mergeCell ref="F147:F148"/>
    <mergeCell ref="G147:G148"/>
    <mergeCell ref="H147:H148"/>
    <mergeCell ref="A150:A151"/>
    <mergeCell ref="B150:B151"/>
    <mergeCell ref="C150:C151"/>
    <mergeCell ref="F150:F151"/>
    <mergeCell ref="G150:G151"/>
    <mergeCell ref="H150:H151"/>
    <mergeCell ref="P147:P148"/>
    <mergeCell ref="Q147:Q148"/>
    <mergeCell ref="R147:R148"/>
    <mergeCell ref="A147:A148"/>
    <mergeCell ref="B147:B148"/>
    <mergeCell ref="C161:C162"/>
    <mergeCell ref="F161:F162"/>
    <mergeCell ref="G161:G162"/>
    <mergeCell ref="H161:H162"/>
    <mergeCell ref="P150:P151"/>
    <mergeCell ref="Q150:Q151"/>
    <mergeCell ref="R150:R151"/>
    <mergeCell ref="S150:S151"/>
    <mergeCell ref="T150:T151"/>
    <mergeCell ref="C152:D152"/>
    <mergeCell ref="I150:I151"/>
    <mergeCell ref="J150:J151"/>
    <mergeCell ref="L150:L151"/>
    <mergeCell ref="M150:M151"/>
    <mergeCell ref="N150:N151"/>
    <mergeCell ref="O150:O151"/>
    <mergeCell ref="U161:U162"/>
    <mergeCell ref="V161:V162"/>
    <mergeCell ref="A163:A164"/>
    <mergeCell ref="B163:B164"/>
    <mergeCell ref="C163:C164"/>
    <mergeCell ref="F163:F164"/>
    <mergeCell ref="G163:G164"/>
    <mergeCell ref="H163:H164"/>
    <mergeCell ref="I163:I164"/>
    <mergeCell ref="J163:J164"/>
    <mergeCell ref="O161:O162"/>
    <mergeCell ref="P161:P162"/>
    <mergeCell ref="Q161:Q162"/>
    <mergeCell ref="R161:R162"/>
    <mergeCell ref="S161:S162"/>
    <mergeCell ref="T161:T162"/>
    <mergeCell ref="I161:I162"/>
    <mergeCell ref="J161:J162"/>
    <mergeCell ref="K161:K162"/>
    <mergeCell ref="L161:L162"/>
    <mergeCell ref="M161:M162"/>
    <mergeCell ref="N161:N162"/>
    <mergeCell ref="A161:A162"/>
    <mergeCell ref="B161:B162"/>
    <mergeCell ref="Q163:Q164"/>
    <mergeCell ref="R163:R164"/>
    <mergeCell ref="S163:S164"/>
    <mergeCell ref="T163:T164"/>
    <mergeCell ref="U163:U164"/>
    <mergeCell ref="V163:V164"/>
    <mergeCell ref="K163:K164"/>
    <mergeCell ref="L163:L164"/>
    <mergeCell ref="M163:M164"/>
    <mergeCell ref="N163:N164"/>
    <mergeCell ref="O163:O164"/>
    <mergeCell ref="P163:P164"/>
    <mergeCell ref="B182:F182"/>
    <mergeCell ref="G182:I182"/>
    <mergeCell ref="L182:P182"/>
    <mergeCell ref="R182:S182"/>
    <mergeCell ref="C183:I183"/>
    <mergeCell ref="L183:Q183"/>
    <mergeCell ref="R183:S183"/>
    <mergeCell ref="C177:D177"/>
    <mergeCell ref="C178:D178"/>
    <mergeCell ref="B180:F180"/>
    <mergeCell ref="L180:P180"/>
    <mergeCell ref="R180:S180"/>
    <mergeCell ref="L181:Q181"/>
  </mergeCells>
  <pageMargins left="0.70866141732283472" right="0.19685039370078741" top="0.23622047244094491" bottom="0.27559055118110237" header="0.15748031496062992" footer="0.15748031496062992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1"/>
  <sheetViews>
    <sheetView tabSelected="1" view="pageBreakPreview" topLeftCell="A5" zoomScale="90" zoomScaleSheetLayoutView="90" workbookViewId="0">
      <selection activeCell="AD47" sqref="AD47"/>
    </sheetView>
  </sheetViews>
  <sheetFormatPr defaultRowHeight="15"/>
  <cols>
    <col min="1" max="1" width="7.28515625" style="149" customWidth="1"/>
    <col min="2" max="2" width="41.5703125" style="186" customWidth="1"/>
    <col min="3" max="3" width="10.5703125" style="149" customWidth="1"/>
    <col min="4" max="4" width="10.140625" style="187" hidden="1" customWidth="1"/>
    <col min="5" max="5" width="7.28515625" style="187" hidden="1" customWidth="1"/>
    <col min="6" max="6" width="34.5703125" style="188" customWidth="1"/>
    <col min="7" max="7" width="11.42578125" style="149" customWidth="1"/>
    <col min="8" max="8" width="11.28515625" style="149" hidden="1" customWidth="1"/>
    <col min="9" max="9" width="12.28515625" style="149" hidden="1" customWidth="1"/>
    <col min="10" max="10" width="8" style="149" hidden="1" customWidth="1"/>
    <col min="11" max="11" width="11.7109375" style="189" customWidth="1"/>
    <col min="12" max="13" width="11.7109375" style="189" hidden="1" customWidth="1"/>
    <col min="14" max="14" width="15.7109375" style="189" hidden="1" customWidth="1"/>
    <col min="15" max="15" width="12.28515625" style="189" hidden="1" customWidth="1"/>
    <col min="16" max="16" width="13.140625" style="189" hidden="1" customWidth="1"/>
    <col min="17" max="17" width="11.7109375" style="149" hidden="1" customWidth="1"/>
    <col min="18" max="18" width="10.85546875" style="190" hidden="1" customWidth="1"/>
    <col min="19" max="19" width="10.85546875" style="149" hidden="1" customWidth="1"/>
    <col min="20" max="20" width="12.7109375" style="191" hidden="1" customWidth="1"/>
    <col min="21" max="21" width="11.7109375" style="167" hidden="1" customWidth="1"/>
    <col min="22" max="22" width="11.28515625" style="149" hidden="1" customWidth="1"/>
    <col min="23" max="23" width="13" style="149" hidden="1" customWidth="1"/>
    <col min="24" max="16384" width="9.140625" style="149"/>
  </cols>
  <sheetData>
    <row r="1" spans="1:22" ht="21.75" hidden="1" customHeight="1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150"/>
      <c r="U1" s="151"/>
    </row>
    <row r="2" spans="1:22" ht="21.75" hidden="1" customHeight="1">
      <c r="A2" s="334" t="s">
        <v>1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152"/>
      <c r="T2" s="153"/>
      <c r="U2" s="154"/>
    </row>
    <row r="3" spans="1:22" ht="21.75" hidden="1" customHeight="1">
      <c r="A3" s="334" t="s">
        <v>2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152"/>
      <c r="T3" s="153"/>
      <c r="U3" s="154"/>
    </row>
    <row r="4" spans="1:22" s="157" customFormat="1" ht="21.75" hidden="1" customHeight="1">
      <c r="A4" s="335" t="s">
        <v>3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155"/>
      <c r="U4" s="156"/>
    </row>
    <row r="5" spans="1:22" s="157" customFormat="1" ht="52.5" customHeight="1">
      <c r="A5" s="295" t="s">
        <v>363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</row>
    <row r="6" spans="1:22" ht="64.5" customHeight="1">
      <c r="A6" s="287" t="s">
        <v>5</v>
      </c>
      <c r="B6" s="324" t="s">
        <v>6</v>
      </c>
      <c r="C6" s="336" t="s">
        <v>7</v>
      </c>
      <c r="D6" s="158"/>
      <c r="E6" s="337" t="s">
        <v>8</v>
      </c>
      <c r="F6" s="301" t="s">
        <v>9</v>
      </c>
      <c r="G6" s="287" t="s">
        <v>10</v>
      </c>
      <c r="H6" s="331"/>
      <c r="I6" s="287" t="s">
        <v>11</v>
      </c>
      <c r="J6" s="331"/>
      <c r="K6" s="331"/>
      <c r="L6" s="287" t="s">
        <v>364</v>
      </c>
      <c r="M6" s="287"/>
      <c r="N6" s="287"/>
      <c r="O6" s="295" t="s">
        <v>13</v>
      </c>
      <c r="P6" s="295"/>
      <c r="Q6" s="287" t="s">
        <v>14</v>
      </c>
      <c r="R6" s="287"/>
      <c r="S6" s="287" t="s">
        <v>15</v>
      </c>
      <c r="T6" s="326" t="s">
        <v>365</v>
      </c>
      <c r="U6" s="327" t="s">
        <v>366</v>
      </c>
      <c r="V6" s="329" t="s">
        <v>29</v>
      </c>
    </row>
    <row r="7" spans="1:22" ht="81" customHeight="1">
      <c r="A7" s="287"/>
      <c r="B7" s="324"/>
      <c r="C7" s="336"/>
      <c r="D7" s="138" t="s">
        <v>16</v>
      </c>
      <c r="E7" s="337"/>
      <c r="F7" s="302"/>
      <c r="G7" s="138" t="s">
        <v>17</v>
      </c>
      <c r="H7" s="159" t="s">
        <v>18</v>
      </c>
      <c r="I7" s="160" t="s">
        <v>19</v>
      </c>
      <c r="J7" s="161" t="s">
        <v>20</v>
      </c>
      <c r="K7" s="162" t="s">
        <v>367</v>
      </c>
      <c r="L7" s="160" t="s">
        <v>24</v>
      </c>
      <c r="M7" s="160" t="s">
        <v>20</v>
      </c>
      <c r="N7" s="160" t="s">
        <v>12</v>
      </c>
      <c r="O7" s="144" t="s">
        <v>24</v>
      </c>
      <c r="P7" s="163" t="s">
        <v>25</v>
      </c>
      <c r="Q7" s="164" t="s">
        <v>26</v>
      </c>
      <c r="R7" s="145" t="s">
        <v>27</v>
      </c>
      <c r="S7" s="332"/>
      <c r="T7" s="326"/>
      <c r="U7" s="328"/>
      <c r="V7" s="330"/>
    </row>
    <row r="8" spans="1:22">
      <c r="A8" s="139">
        <v>1</v>
      </c>
      <c r="B8" s="138">
        <v>2</v>
      </c>
      <c r="C8" s="139">
        <v>3</v>
      </c>
      <c r="D8" s="138">
        <v>3</v>
      </c>
      <c r="E8" s="138"/>
      <c r="F8" s="165">
        <v>4</v>
      </c>
      <c r="G8" s="139">
        <v>5</v>
      </c>
      <c r="H8" s="139">
        <v>6</v>
      </c>
      <c r="I8" s="139">
        <v>7</v>
      </c>
      <c r="J8" s="139">
        <v>8</v>
      </c>
      <c r="K8" s="166">
        <v>6</v>
      </c>
      <c r="L8" s="166">
        <v>10</v>
      </c>
      <c r="M8" s="166">
        <v>11</v>
      </c>
      <c r="N8" s="166">
        <v>12</v>
      </c>
      <c r="O8" s="166">
        <v>13</v>
      </c>
      <c r="P8" s="166">
        <v>14</v>
      </c>
      <c r="Q8" s="164">
        <v>15</v>
      </c>
      <c r="R8" s="145" t="s">
        <v>30</v>
      </c>
      <c r="S8" s="139">
        <v>17</v>
      </c>
      <c r="T8" s="167">
        <v>7</v>
      </c>
      <c r="U8" s="168"/>
      <c r="V8" s="139">
        <v>8</v>
      </c>
    </row>
    <row r="9" spans="1:22" s="171" customFormat="1" ht="43.5" customHeight="1">
      <c r="A9" s="138">
        <v>1</v>
      </c>
      <c r="B9" s="141" t="s">
        <v>31</v>
      </c>
      <c r="C9" s="139" t="s">
        <v>32</v>
      </c>
      <c r="D9" s="169">
        <v>18500000</v>
      </c>
      <c r="E9" s="169"/>
      <c r="F9" s="141" t="s">
        <v>33</v>
      </c>
      <c r="G9" s="138" t="s">
        <v>34</v>
      </c>
      <c r="H9" s="138" t="s">
        <v>35</v>
      </c>
      <c r="I9" s="138" t="s">
        <v>35</v>
      </c>
      <c r="J9" s="138"/>
      <c r="K9" s="144">
        <v>885</v>
      </c>
      <c r="L9" s="170" t="s">
        <v>36</v>
      </c>
      <c r="M9" s="138"/>
      <c r="N9" s="144">
        <v>368.75</v>
      </c>
      <c r="O9" s="170" t="s">
        <v>37</v>
      </c>
      <c r="P9" s="144">
        <v>368.75</v>
      </c>
      <c r="Q9" s="164"/>
      <c r="R9" s="145"/>
      <c r="S9" s="145"/>
      <c r="T9" s="146">
        <v>885</v>
      </c>
      <c r="U9" s="147"/>
      <c r="V9" s="144">
        <f>K9-T9</f>
        <v>0</v>
      </c>
    </row>
    <row r="10" spans="1:22" s="171" customFormat="1" ht="24.75" customHeight="1">
      <c r="A10" s="138">
        <v>2</v>
      </c>
      <c r="B10" s="172" t="s">
        <v>39</v>
      </c>
      <c r="C10" s="139" t="s">
        <v>32</v>
      </c>
      <c r="D10" s="169">
        <v>18500000</v>
      </c>
      <c r="E10" s="169"/>
      <c r="F10" s="173" t="s">
        <v>40</v>
      </c>
      <c r="G10" s="138" t="s">
        <v>41</v>
      </c>
      <c r="H10" s="159" t="s">
        <v>42</v>
      </c>
      <c r="I10" s="159" t="s">
        <v>42</v>
      </c>
      <c r="J10" s="140"/>
      <c r="K10" s="138">
        <v>791</v>
      </c>
      <c r="L10" s="170" t="s">
        <v>36</v>
      </c>
      <c r="M10" s="138"/>
      <c r="N10" s="138">
        <v>790.45</v>
      </c>
      <c r="O10" s="170" t="s">
        <v>37</v>
      </c>
      <c r="P10" s="138">
        <v>790.45</v>
      </c>
      <c r="Q10" s="174"/>
      <c r="R10" s="145"/>
      <c r="S10" s="145"/>
      <c r="T10" s="146">
        <v>790.45</v>
      </c>
      <c r="U10" s="147">
        <f>K10-T10</f>
        <v>0.54999999999995453</v>
      </c>
      <c r="V10" s="144">
        <f>K10-T10</f>
        <v>0.54999999999995453</v>
      </c>
    </row>
    <row r="11" spans="1:22" s="171" customFormat="1" ht="18" customHeight="1">
      <c r="A11" s="287">
        <v>3</v>
      </c>
      <c r="B11" s="294" t="s">
        <v>368</v>
      </c>
      <c r="C11" s="295" t="s">
        <v>32</v>
      </c>
      <c r="D11" s="169">
        <v>18500000</v>
      </c>
      <c r="E11" s="321"/>
      <c r="F11" s="296" t="s">
        <v>44</v>
      </c>
      <c r="G11" s="287" t="s">
        <v>45</v>
      </c>
      <c r="H11" s="288" t="s">
        <v>46</v>
      </c>
      <c r="I11" s="288" t="s">
        <v>47</v>
      </c>
      <c r="J11" s="140">
        <v>312</v>
      </c>
      <c r="K11" s="293">
        <v>740</v>
      </c>
      <c r="L11" s="170" t="s">
        <v>36</v>
      </c>
      <c r="M11" s="138"/>
      <c r="N11" s="138">
        <v>740</v>
      </c>
      <c r="O11" s="170" t="s">
        <v>37</v>
      </c>
      <c r="P11" s="138">
        <v>740</v>
      </c>
      <c r="Q11" s="174"/>
      <c r="R11" s="145"/>
      <c r="S11" s="145"/>
      <c r="T11" s="293">
        <v>740</v>
      </c>
      <c r="U11" s="297">
        <v>0</v>
      </c>
      <c r="V11" s="299">
        <f>K11-T11</f>
        <v>0</v>
      </c>
    </row>
    <row r="12" spans="1:22" s="171" customFormat="1" ht="6.75" customHeight="1">
      <c r="A12" s="287"/>
      <c r="B12" s="294"/>
      <c r="C12" s="295"/>
      <c r="D12" s="169"/>
      <c r="E12" s="321"/>
      <c r="F12" s="296"/>
      <c r="G12" s="287"/>
      <c r="H12" s="288"/>
      <c r="I12" s="288"/>
      <c r="J12" s="140">
        <v>52</v>
      </c>
      <c r="K12" s="293"/>
      <c r="L12" s="170"/>
      <c r="M12" s="138"/>
      <c r="N12" s="138"/>
      <c r="O12" s="170"/>
      <c r="P12" s="138"/>
      <c r="Q12" s="174"/>
      <c r="R12" s="145"/>
      <c r="S12" s="145"/>
      <c r="T12" s="293"/>
      <c r="U12" s="319"/>
      <c r="V12" s="320"/>
    </row>
    <row r="13" spans="1:22" s="171" customFormat="1" ht="3.75" hidden="1" customHeight="1">
      <c r="A13" s="287"/>
      <c r="B13" s="294"/>
      <c r="C13" s="295"/>
      <c r="D13" s="169"/>
      <c r="E13" s="321"/>
      <c r="F13" s="296"/>
      <c r="G13" s="287"/>
      <c r="H13" s="288"/>
      <c r="I13" s="288"/>
      <c r="J13" s="140">
        <v>50</v>
      </c>
      <c r="K13" s="293"/>
      <c r="L13" s="170"/>
      <c r="M13" s="138"/>
      <c r="N13" s="138"/>
      <c r="O13" s="170"/>
      <c r="P13" s="138"/>
      <c r="Q13" s="174"/>
      <c r="R13" s="145"/>
      <c r="S13" s="145"/>
      <c r="T13" s="293"/>
      <c r="U13" s="319"/>
      <c r="V13" s="300"/>
    </row>
    <row r="14" spans="1:22" s="171" customFormat="1" ht="27.75" hidden="1" customHeight="1">
      <c r="A14" s="287"/>
      <c r="B14" s="294"/>
      <c r="C14" s="295"/>
      <c r="D14" s="169"/>
      <c r="E14" s="321"/>
      <c r="F14" s="296"/>
      <c r="G14" s="287"/>
      <c r="H14" s="288"/>
      <c r="I14" s="288"/>
      <c r="J14" s="140">
        <v>12</v>
      </c>
      <c r="K14" s="293"/>
      <c r="L14" s="170"/>
      <c r="M14" s="138"/>
      <c r="N14" s="138"/>
      <c r="O14" s="170"/>
      <c r="P14" s="138"/>
      <c r="Q14" s="174"/>
      <c r="R14" s="145"/>
      <c r="S14" s="145"/>
      <c r="T14" s="293"/>
      <c r="U14" s="319"/>
      <c r="V14" s="144"/>
    </row>
    <row r="15" spans="1:22" s="171" customFormat="1" ht="13.5" hidden="1" customHeight="1">
      <c r="A15" s="287"/>
      <c r="B15" s="294"/>
      <c r="C15" s="295"/>
      <c r="D15" s="169"/>
      <c r="E15" s="321"/>
      <c r="F15" s="296"/>
      <c r="G15" s="287"/>
      <c r="H15" s="288"/>
      <c r="I15" s="288"/>
      <c r="J15" s="140">
        <v>52</v>
      </c>
      <c r="K15" s="293"/>
      <c r="L15" s="170"/>
      <c r="M15" s="138"/>
      <c r="N15" s="138"/>
      <c r="O15" s="170"/>
      <c r="P15" s="138"/>
      <c r="Q15" s="174"/>
      <c r="R15" s="145"/>
      <c r="S15" s="145"/>
      <c r="T15" s="293"/>
      <c r="U15" s="319"/>
      <c r="V15" s="144"/>
    </row>
    <row r="16" spans="1:22" s="171" customFormat="1" ht="16.5" hidden="1" customHeight="1">
      <c r="A16" s="287"/>
      <c r="B16" s="294"/>
      <c r="C16" s="295"/>
      <c r="D16" s="169"/>
      <c r="E16" s="321"/>
      <c r="F16" s="296"/>
      <c r="G16" s="287"/>
      <c r="H16" s="288"/>
      <c r="I16" s="288"/>
      <c r="J16" s="140">
        <v>624</v>
      </c>
      <c r="K16" s="293"/>
      <c r="L16" s="170"/>
      <c r="M16" s="138"/>
      <c r="N16" s="138"/>
      <c r="O16" s="170"/>
      <c r="P16" s="138"/>
      <c r="Q16" s="174"/>
      <c r="R16" s="145"/>
      <c r="S16" s="145"/>
      <c r="T16" s="293"/>
      <c r="U16" s="298"/>
      <c r="V16" s="144"/>
    </row>
    <row r="17" spans="1:22" s="171" customFormat="1" ht="18.75" customHeight="1">
      <c r="A17" s="287">
        <v>4</v>
      </c>
      <c r="B17" s="294" t="s">
        <v>53</v>
      </c>
      <c r="C17" s="295" t="s">
        <v>32</v>
      </c>
      <c r="D17" s="169">
        <v>18500000</v>
      </c>
      <c r="E17" s="169"/>
      <c r="F17" s="324" t="s">
        <v>54</v>
      </c>
      <c r="G17" s="287" t="s">
        <v>55</v>
      </c>
      <c r="H17" s="289" t="s">
        <v>56</v>
      </c>
      <c r="I17" s="289" t="s">
        <v>56</v>
      </c>
      <c r="J17" s="290"/>
      <c r="K17" s="287">
        <v>1000</v>
      </c>
      <c r="L17" s="322" t="s">
        <v>36</v>
      </c>
      <c r="M17" s="287"/>
      <c r="N17" s="287">
        <v>655</v>
      </c>
      <c r="O17" s="322" t="s">
        <v>37</v>
      </c>
      <c r="P17" s="325">
        <v>655</v>
      </c>
      <c r="Q17" s="287"/>
      <c r="R17" s="287"/>
      <c r="S17" s="292"/>
      <c r="T17" s="293">
        <v>655</v>
      </c>
      <c r="U17" s="297">
        <f>K17-T17</f>
        <v>345</v>
      </c>
      <c r="V17" s="299">
        <f>K17-T17</f>
        <v>345</v>
      </c>
    </row>
    <row r="18" spans="1:22" s="171" customFormat="1" ht="6.75" customHeight="1">
      <c r="A18" s="287"/>
      <c r="B18" s="294"/>
      <c r="C18" s="295"/>
      <c r="D18" s="169">
        <v>18500000</v>
      </c>
      <c r="E18" s="169"/>
      <c r="F18" s="324"/>
      <c r="G18" s="287"/>
      <c r="H18" s="289"/>
      <c r="I18" s="289"/>
      <c r="J18" s="290"/>
      <c r="K18" s="287"/>
      <c r="L18" s="290"/>
      <c r="M18" s="287"/>
      <c r="N18" s="287"/>
      <c r="O18" s="290"/>
      <c r="P18" s="325"/>
      <c r="Q18" s="287"/>
      <c r="R18" s="287"/>
      <c r="S18" s="292"/>
      <c r="T18" s="293"/>
      <c r="U18" s="319"/>
      <c r="V18" s="300"/>
    </row>
    <row r="19" spans="1:22" s="171" customFormat="1" ht="15" hidden="1" customHeight="1">
      <c r="A19" s="287"/>
      <c r="B19" s="294"/>
      <c r="C19" s="295"/>
      <c r="D19" s="169">
        <v>18500000</v>
      </c>
      <c r="E19" s="169"/>
      <c r="F19" s="324"/>
      <c r="G19" s="287"/>
      <c r="H19" s="289"/>
      <c r="I19" s="289"/>
      <c r="J19" s="290"/>
      <c r="K19" s="287"/>
      <c r="L19" s="290"/>
      <c r="M19" s="287"/>
      <c r="N19" s="287"/>
      <c r="O19" s="290"/>
      <c r="P19" s="325"/>
      <c r="Q19" s="287"/>
      <c r="R19" s="287"/>
      <c r="S19" s="292"/>
      <c r="T19" s="293"/>
      <c r="U19" s="298"/>
      <c r="V19" s="144"/>
    </row>
    <row r="20" spans="1:22" s="175" customFormat="1">
      <c r="A20" s="287">
        <v>5</v>
      </c>
      <c r="B20" s="324" t="s">
        <v>369</v>
      </c>
      <c r="C20" s="295" t="s">
        <v>32</v>
      </c>
      <c r="D20" s="138"/>
      <c r="E20" s="287"/>
      <c r="F20" s="296" t="s">
        <v>58</v>
      </c>
      <c r="G20" s="287" t="s">
        <v>59</v>
      </c>
      <c r="H20" s="289" t="s">
        <v>60</v>
      </c>
      <c r="I20" s="322" t="s">
        <v>61</v>
      </c>
      <c r="J20" s="140">
        <v>2000</v>
      </c>
      <c r="K20" s="323">
        <v>1800</v>
      </c>
      <c r="L20" s="138"/>
      <c r="M20" s="138"/>
      <c r="N20" s="144"/>
      <c r="O20" s="138"/>
      <c r="P20" s="144"/>
      <c r="Q20" s="138"/>
      <c r="R20" s="145"/>
      <c r="S20" s="145"/>
      <c r="T20" s="323">
        <v>1800</v>
      </c>
      <c r="U20" s="297">
        <v>0</v>
      </c>
      <c r="V20" s="299">
        <f>K20-T20</f>
        <v>0</v>
      </c>
    </row>
    <row r="21" spans="1:22" s="175" customFormat="1" ht="14.25" customHeight="1">
      <c r="A21" s="287"/>
      <c r="B21" s="324"/>
      <c r="C21" s="295"/>
      <c r="D21" s="138"/>
      <c r="E21" s="287"/>
      <c r="F21" s="296"/>
      <c r="G21" s="287"/>
      <c r="H21" s="289"/>
      <c r="I21" s="322"/>
      <c r="J21" s="140">
        <v>2000</v>
      </c>
      <c r="K21" s="323"/>
      <c r="L21" s="138"/>
      <c r="M21" s="138"/>
      <c r="N21" s="144"/>
      <c r="O21" s="138"/>
      <c r="P21" s="144"/>
      <c r="Q21" s="138"/>
      <c r="R21" s="145"/>
      <c r="S21" s="145"/>
      <c r="T21" s="323"/>
      <c r="U21" s="319"/>
      <c r="V21" s="320"/>
    </row>
    <row r="22" spans="1:22" s="175" customFormat="1" ht="9" hidden="1" customHeight="1">
      <c r="A22" s="287"/>
      <c r="B22" s="324"/>
      <c r="C22" s="295"/>
      <c r="D22" s="138"/>
      <c r="E22" s="287"/>
      <c r="F22" s="296"/>
      <c r="G22" s="287"/>
      <c r="H22" s="289"/>
      <c r="I22" s="322"/>
      <c r="J22" s="140">
        <v>500</v>
      </c>
      <c r="K22" s="323"/>
      <c r="L22" s="138"/>
      <c r="M22" s="138"/>
      <c r="N22" s="144"/>
      <c r="O22" s="138"/>
      <c r="P22" s="144"/>
      <c r="Q22" s="138"/>
      <c r="R22" s="145"/>
      <c r="S22" s="145"/>
      <c r="T22" s="323"/>
      <c r="U22" s="319"/>
      <c r="V22" s="320"/>
    </row>
    <row r="23" spans="1:22" s="171" customFormat="1" ht="3" hidden="1" customHeight="1">
      <c r="A23" s="287"/>
      <c r="B23" s="324"/>
      <c r="C23" s="295"/>
      <c r="D23" s="169">
        <v>18500000</v>
      </c>
      <c r="E23" s="287"/>
      <c r="F23" s="296"/>
      <c r="G23" s="287"/>
      <c r="H23" s="289"/>
      <c r="I23" s="322"/>
      <c r="J23" s="140">
        <v>500</v>
      </c>
      <c r="K23" s="323"/>
      <c r="L23" s="176" t="s">
        <v>64</v>
      </c>
      <c r="M23" s="138">
        <v>5000</v>
      </c>
      <c r="N23" s="138">
        <v>1800</v>
      </c>
      <c r="O23" s="176" t="s">
        <v>65</v>
      </c>
      <c r="P23" s="138">
        <v>1800</v>
      </c>
      <c r="Q23" s="174"/>
      <c r="R23" s="145"/>
      <c r="S23" s="145"/>
      <c r="T23" s="323"/>
      <c r="U23" s="298"/>
      <c r="V23" s="300"/>
    </row>
    <row r="24" spans="1:22" s="171" customFormat="1" ht="21" customHeight="1">
      <c r="A24" s="287">
        <v>6</v>
      </c>
      <c r="B24" s="294" t="s">
        <v>66</v>
      </c>
      <c r="C24" s="295" t="s">
        <v>32</v>
      </c>
      <c r="D24" s="169">
        <v>18500000</v>
      </c>
      <c r="E24" s="169"/>
      <c r="F24" s="296" t="s">
        <v>67</v>
      </c>
      <c r="G24" s="287" t="s">
        <v>68</v>
      </c>
      <c r="H24" s="289" t="s">
        <v>69</v>
      </c>
      <c r="I24" s="289" t="s">
        <v>69</v>
      </c>
      <c r="J24" s="289">
        <v>8</v>
      </c>
      <c r="K24" s="287">
        <v>320</v>
      </c>
      <c r="L24" s="288" t="s">
        <v>64</v>
      </c>
      <c r="M24" s="287">
        <v>8</v>
      </c>
      <c r="N24" s="287">
        <v>320</v>
      </c>
      <c r="O24" s="288" t="s">
        <v>64</v>
      </c>
      <c r="P24" s="287">
        <v>320</v>
      </c>
      <c r="Q24" s="291"/>
      <c r="R24" s="292"/>
      <c r="S24" s="292"/>
      <c r="T24" s="293">
        <v>320</v>
      </c>
      <c r="U24" s="297">
        <v>0</v>
      </c>
      <c r="V24" s="299">
        <f>K24-T24</f>
        <v>0</v>
      </c>
    </row>
    <row r="25" spans="1:22" s="171" customFormat="1" ht="10.5" customHeight="1">
      <c r="A25" s="287"/>
      <c r="B25" s="294"/>
      <c r="C25" s="295"/>
      <c r="D25" s="169">
        <v>18500000</v>
      </c>
      <c r="E25" s="169"/>
      <c r="F25" s="296"/>
      <c r="G25" s="287"/>
      <c r="H25" s="289"/>
      <c r="I25" s="289"/>
      <c r="J25" s="289"/>
      <c r="K25" s="287"/>
      <c r="L25" s="289"/>
      <c r="M25" s="287"/>
      <c r="N25" s="287"/>
      <c r="O25" s="289"/>
      <c r="P25" s="287"/>
      <c r="Q25" s="291"/>
      <c r="R25" s="292"/>
      <c r="S25" s="292"/>
      <c r="T25" s="293"/>
      <c r="U25" s="298"/>
      <c r="V25" s="300"/>
    </row>
    <row r="26" spans="1:22" s="171" customFormat="1" ht="21" customHeight="1">
      <c r="A26" s="287">
        <v>7</v>
      </c>
      <c r="B26" s="294" t="s">
        <v>70</v>
      </c>
      <c r="C26" s="295" t="s">
        <v>32</v>
      </c>
      <c r="D26" s="169">
        <v>18500000</v>
      </c>
      <c r="E26" s="169"/>
      <c r="F26" s="296" t="s">
        <v>71</v>
      </c>
      <c r="G26" s="287" t="s">
        <v>72</v>
      </c>
      <c r="H26" s="289" t="s">
        <v>73</v>
      </c>
      <c r="I26" s="289" t="s">
        <v>73</v>
      </c>
      <c r="J26" s="289"/>
      <c r="K26" s="287">
        <v>1200</v>
      </c>
      <c r="L26" s="288" t="s">
        <v>36</v>
      </c>
      <c r="M26" s="287"/>
      <c r="N26" s="287">
        <v>600</v>
      </c>
      <c r="O26" s="288" t="s">
        <v>37</v>
      </c>
      <c r="P26" s="287">
        <v>600</v>
      </c>
      <c r="Q26" s="291"/>
      <c r="R26" s="292"/>
      <c r="S26" s="292"/>
      <c r="T26" s="293">
        <v>1200</v>
      </c>
      <c r="U26" s="297">
        <f>K26-T26</f>
        <v>0</v>
      </c>
      <c r="V26" s="299">
        <f>K26-T26</f>
        <v>0</v>
      </c>
    </row>
    <row r="27" spans="1:22" s="171" customFormat="1">
      <c r="A27" s="287"/>
      <c r="B27" s="294"/>
      <c r="C27" s="295"/>
      <c r="D27" s="169">
        <v>18500000</v>
      </c>
      <c r="E27" s="169"/>
      <c r="F27" s="296"/>
      <c r="G27" s="287"/>
      <c r="H27" s="289"/>
      <c r="I27" s="289"/>
      <c r="J27" s="289"/>
      <c r="K27" s="287"/>
      <c r="L27" s="289"/>
      <c r="M27" s="287"/>
      <c r="N27" s="287"/>
      <c r="O27" s="289"/>
      <c r="P27" s="287"/>
      <c r="Q27" s="291"/>
      <c r="R27" s="292"/>
      <c r="S27" s="292"/>
      <c r="T27" s="293"/>
      <c r="U27" s="298"/>
      <c r="V27" s="300"/>
    </row>
    <row r="28" spans="1:22" s="171" customFormat="1" ht="21" customHeight="1">
      <c r="A28" s="287">
        <v>8</v>
      </c>
      <c r="B28" s="294" t="s">
        <v>74</v>
      </c>
      <c r="C28" s="295" t="s">
        <v>32</v>
      </c>
      <c r="D28" s="169">
        <v>18500000</v>
      </c>
      <c r="E28" s="169"/>
      <c r="F28" s="296" t="s">
        <v>75</v>
      </c>
      <c r="G28" s="287" t="s">
        <v>76</v>
      </c>
      <c r="H28" s="289" t="s">
        <v>77</v>
      </c>
      <c r="I28" s="289" t="s">
        <v>77</v>
      </c>
      <c r="J28" s="289"/>
      <c r="K28" s="287">
        <v>500</v>
      </c>
      <c r="L28" s="288" t="s">
        <v>36</v>
      </c>
      <c r="M28" s="287"/>
      <c r="N28" s="287">
        <v>500</v>
      </c>
      <c r="O28" s="288" t="s">
        <v>37</v>
      </c>
      <c r="P28" s="287">
        <v>500</v>
      </c>
      <c r="Q28" s="291"/>
      <c r="R28" s="292"/>
      <c r="S28" s="292"/>
      <c r="T28" s="293">
        <v>500</v>
      </c>
      <c r="U28" s="297">
        <v>0</v>
      </c>
      <c r="V28" s="299">
        <f>K28-T28</f>
        <v>0</v>
      </c>
    </row>
    <row r="29" spans="1:22" s="171" customFormat="1">
      <c r="A29" s="287"/>
      <c r="B29" s="294"/>
      <c r="C29" s="295"/>
      <c r="D29" s="169">
        <v>18500000</v>
      </c>
      <c r="E29" s="169"/>
      <c r="F29" s="296"/>
      <c r="G29" s="287"/>
      <c r="H29" s="289"/>
      <c r="I29" s="289"/>
      <c r="J29" s="289"/>
      <c r="K29" s="287"/>
      <c r="L29" s="289"/>
      <c r="M29" s="287"/>
      <c r="N29" s="287"/>
      <c r="O29" s="289"/>
      <c r="P29" s="287"/>
      <c r="Q29" s="291"/>
      <c r="R29" s="292"/>
      <c r="S29" s="292"/>
      <c r="T29" s="293"/>
      <c r="U29" s="298"/>
      <c r="V29" s="300"/>
    </row>
    <row r="30" spans="1:22" s="171" customFormat="1" ht="27" customHeight="1">
      <c r="A30" s="287">
        <v>9</v>
      </c>
      <c r="B30" s="294" t="s">
        <v>78</v>
      </c>
      <c r="C30" s="295" t="s">
        <v>79</v>
      </c>
      <c r="D30" s="169">
        <v>18500000</v>
      </c>
      <c r="E30" s="169"/>
      <c r="F30" s="296" t="s">
        <v>80</v>
      </c>
      <c r="G30" s="287" t="s">
        <v>81</v>
      </c>
      <c r="H30" s="289" t="s">
        <v>82</v>
      </c>
      <c r="I30" s="289" t="s">
        <v>82</v>
      </c>
      <c r="J30" s="289">
        <v>17000</v>
      </c>
      <c r="K30" s="293">
        <v>46334</v>
      </c>
      <c r="L30" s="288" t="s">
        <v>36</v>
      </c>
      <c r="M30" s="287"/>
      <c r="N30" s="287">
        <v>17474.05</v>
      </c>
      <c r="O30" s="288" t="s">
        <v>37</v>
      </c>
      <c r="P30" s="287">
        <v>17474.05</v>
      </c>
      <c r="Q30" s="291"/>
      <c r="R30" s="292"/>
      <c r="S30" s="292"/>
      <c r="T30" s="293">
        <v>42258.32</v>
      </c>
      <c r="U30" s="297">
        <f>K30-T30</f>
        <v>4075.6800000000003</v>
      </c>
      <c r="V30" s="299">
        <f>K30-T30</f>
        <v>4075.6800000000003</v>
      </c>
    </row>
    <row r="31" spans="1:22" s="171" customFormat="1" ht="1.5" customHeight="1">
      <c r="A31" s="287"/>
      <c r="B31" s="294"/>
      <c r="C31" s="295"/>
      <c r="D31" s="169">
        <v>18500000</v>
      </c>
      <c r="E31" s="169"/>
      <c r="F31" s="296"/>
      <c r="G31" s="287"/>
      <c r="H31" s="289"/>
      <c r="I31" s="289"/>
      <c r="J31" s="289"/>
      <c r="K31" s="293"/>
      <c r="L31" s="289"/>
      <c r="M31" s="287"/>
      <c r="N31" s="287"/>
      <c r="O31" s="289"/>
      <c r="P31" s="287"/>
      <c r="Q31" s="291"/>
      <c r="R31" s="292"/>
      <c r="S31" s="292"/>
      <c r="T31" s="293"/>
      <c r="U31" s="298"/>
      <c r="V31" s="300"/>
    </row>
    <row r="32" spans="1:22" s="171" customFormat="1" ht="21" customHeight="1">
      <c r="A32" s="287">
        <v>10</v>
      </c>
      <c r="B32" s="294" t="s">
        <v>83</v>
      </c>
      <c r="C32" s="295" t="s">
        <v>32</v>
      </c>
      <c r="D32" s="169">
        <v>18500000</v>
      </c>
      <c r="E32" s="169"/>
      <c r="F32" s="296" t="s">
        <v>84</v>
      </c>
      <c r="G32" s="287" t="s">
        <v>85</v>
      </c>
      <c r="H32" s="289" t="s">
        <v>86</v>
      </c>
      <c r="I32" s="289" t="s">
        <v>86</v>
      </c>
      <c r="J32" s="289"/>
      <c r="K32" s="287">
        <v>7000</v>
      </c>
      <c r="L32" s="288" t="s">
        <v>36</v>
      </c>
      <c r="M32" s="287"/>
      <c r="N32" s="287">
        <v>2730</v>
      </c>
      <c r="O32" s="288" t="s">
        <v>37</v>
      </c>
      <c r="P32" s="287">
        <v>2730</v>
      </c>
      <c r="Q32" s="291"/>
      <c r="R32" s="292"/>
      <c r="S32" s="292"/>
      <c r="T32" s="293">
        <v>6736.94</v>
      </c>
      <c r="U32" s="297">
        <f>K32-T32</f>
        <v>263.0600000000004</v>
      </c>
      <c r="V32" s="299">
        <f>K32-T32</f>
        <v>263.0600000000004</v>
      </c>
    </row>
    <row r="33" spans="1:59" s="171" customFormat="1" ht="9.75" customHeight="1">
      <c r="A33" s="287"/>
      <c r="B33" s="294"/>
      <c r="C33" s="295"/>
      <c r="D33" s="169">
        <v>18500000</v>
      </c>
      <c r="E33" s="169"/>
      <c r="F33" s="296"/>
      <c r="G33" s="287"/>
      <c r="H33" s="289"/>
      <c r="I33" s="289"/>
      <c r="J33" s="289"/>
      <c r="K33" s="287"/>
      <c r="L33" s="289"/>
      <c r="M33" s="287"/>
      <c r="N33" s="287"/>
      <c r="O33" s="289"/>
      <c r="P33" s="287"/>
      <c r="Q33" s="291"/>
      <c r="R33" s="292"/>
      <c r="S33" s="292"/>
      <c r="T33" s="293"/>
      <c r="U33" s="298"/>
      <c r="V33" s="300"/>
    </row>
    <row r="34" spans="1:59" s="138" customFormat="1" ht="21" customHeight="1">
      <c r="A34" s="287">
        <v>11</v>
      </c>
      <c r="B34" s="294" t="s">
        <v>370</v>
      </c>
      <c r="C34" s="295" t="s">
        <v>32</v>
      </c>
      <c r="D34" s="169">
        <v>18500000</v>
      </c>
      <c r="E34" s="321"/>
      <c r="F34" s="296" t="s">
        <v>88</v>
      </c>
      <c r="G34" s="287" t="s">
        <v>89</v>
      </c>
      <c r="H34" s="289" t="s">
        <v>90</v>
      </c>
      <c r="I34" s="289" t="s">
        <v>90</v>
      </c>
      <c r="J34" s="159">
        <v>15</v>
      </c>
      <c r="K34" s="287">
        <v>869.4</v>
      </c>
      <c r="L34" s="288" t="s">
        <v>36</v>
      </c>
      <c r="M34" s="287"/>
      <c r="N34" s="287">
        <v>518.4</v>
      </c>
      <c r="O34" s="288" t="s">
        <v>37</v>
      </c>
      <c r="P34" s="287">
        <v>518.4</v>
      </c>
      <c r="Q34" s="291"/>
      <c r="R34" s="292"/>
      <c r="S34" s="292"/>
      <c r="T34" s="293">
        <v>518.4</v>
      </c>
      <c r="U34" s="297">
        <f>K34-T34</f>
        <v>351</v>
      </c>
      <c r="V34" s="299">
        <f>K34-T34</f>
        <v>351</v>
      </c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</row>
    <row r="35" spans="1:59" s="138" customFormat="1" ht="12" customHeight="1">
      <c r="A35" s="287"/>
      <c r="B35" s="294"/>
      <c r="C35" s="295"/>
      <c r="D35" s="169"/>
      <c r="E35" s="321"/>
      <c r="F35" s="296"/>
      <c r="G35" s="287"/>
      <c r="H35" s="289"/>
      <c r="I35" s="289"/>
      <c r="J35" s="159">
        <v>18</v>
      </c>
      <c r="K35" s="287"/>
      <c r="L35" s="288"/>
      <c r="M35" s="287"/>
      <c r="N35" s="287"/>
      <c r="O35" s="288"/>
      <c r="P35" s="287"/>
      <c r="Q35" s="291"/>
      <c r="R35" s="292"/>
      <c r="S35" s="292"/>
      <c r="T35" s="293"/>
      <c r="U35" s="319"/>
      <c r="V35" s="320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</row>
    <row r="36" spans="1:59" s="171" customFormat="1" ht="21" customHeight="1">
      <c r="A36" s="287">
        <v>12</v>
      </c>
      <c r="B36" s="294" t="s">
        <v>93</v>
      </c>
      <c r="C36" s="295" t="s">
        <v>32</v>
      </c>
      <c r="D36" s="169">
        <v>18500000</v>
      </c>
      <c r="E36" s="169"/>
      <c r="F36" s="296" t="s">
        <v>94</v>
      </c>
      <c r="G36" s="287" t="s">
        <v>95</v>
      </c>
      <c r="H36" s="289" t="s">
        <v>96</v>
      </c>
      <c r="I36" s="289" t="s">
        <v>97</v>
      </c>
      <c r="J36" s="289"/>
      <c r="K36" s="287">
        <v>2750</v>
      </c>
      <c r="L36" s="288" t="s">
        <v>36</v>
      </c>
      <c r="M36" s="287"/>
      <c r="N36" s="287">
        <v>1250</v>
      </c>
      <c r="O36" s="288" t="s">
        <v>37</v>
      </c>
      <c r="P36" s="287">
        <v>1250</v>
      </c>
      <c r="Q36" s="291"/>
      <c r="R36" s="292"/>
      <c r="S36" s="292"/>
      <c r="T36" s="293">
        <v>2750</v>
      </c>
      <c r="U36" s="297">
        <f>K36-T36</f>
        <v>0</v>
      </c>
      <c r="V36" s="299">
        <f>K36-T36</f>
        <v>0</v>
      </c>
    </row>
    <row r="37" spans="1:59" s="171" customFormat="1">
      <c r="A37" s="287"/>
      <c r="B37" s="294"/>
      <c r="C37" s="295"/>
      <c r="D37" s="169">
        <v>18500000</v>
      </c>
      <c r="E37" s="169"/>
      <c r="F37" s="296"/>
      <c r="G37" s="287"/>
      <c r="H37" s="289"/>
      <c r="I37" s="289"/>
      <c r="J37" s="289"/>
      <c r="K37" s="287"/>
      <c r="L37" s="289"/>
      <c r="M37" s="287"/>
      <c r="N37" s="287"/>
      <c r="O37" s="289"/>
      <c r="P37" s="287"/>
      <c r="Q37" s="291"/>
      <c r="R37" s="292"/>
      <c r="S37" s="292"/>
      <c r="T37" s="293"/>
      <c r="U37" s="298"/>
      <c r="V37" s="300"/>
    </row>
    <row r="38" spans="1:59" s="171" customFormat="1" ht="21" customHeight="1">
      <c r="A38" s="287">
        <v>13</v>
      </c>
      <c r="B38" s="294" t="s">
        <v>98</v>
      </c>
      <c r="C38" s="295" t="s">
        <v>32</v>
      </c>
      <c r="D38" s="169">
        <v>18500000</v>
      </c>
      <c r="E38" s="169"/>
      <c r="F38" s="296" t="s">
        <v>99</v>
      </c>
      <c r="G38" s="287" t="s">
        <v>100</v>
      </c>
      <c r="H38" s="289" t="s">
        <v>101</v>
      </c>
      <c r="I38" s="289" t="s">
        <v>102</v>
      </c>
      <c r="J38" s="289"/>
      <c r="K38" s="287">
        <v>2500</v>
      </c>
      <c r="L38" s="288" t="s">
        <v>36</v>
      </c>
      <c r="M38" s="287"/>
      <c r="N38" s="287">
        <v>373</v>
      </c>
      <c r="O38" s="288" t="s">
        <v>37</v>
      </c>
      <c r="P38" s="287">
        <v>373</v>
      </c>
      <c r="Q38" s="291"/>
      <c r="R38" s="292"/>
      <c r="S38" s="292"/>
      <c r="T38" s="293">
        <v>1672.5</v>
      </c>
      <c r="U38" s="297">
        <f>K38-T38</f>
        <v>827.5</v>
      </c>
      <c r="V38" s="299">
        <f>K38-T38</f>
        <v>827.5</v>
      </c>
    </row>
    <row r="39" spans="1:59" s="171" customFormat="1" ht="12.75" customHeight="1">
      <c r="A39" s="287"/>
      <c r="B39" s="294"/>
      <c r="C39" s="295"/>
      <c r="D39" s="169">
        <v>18500000</v>
      </c>
      <c r="E39" s="169"/>
      <c r="F39" s="296"/>
      <c r="G39" s="287"/>
      <c r="H39" s="289"/>
      <c r="I39" s="289"/>
      <c r="J39" s="289"/>
      <c r="K39" s="287"/>
      <c r="L39" s="289"/>
      <c r="M39" s="287"/>
      <c r="N39" s="287"/>
      <c r="O39" s="289"/>
      <c r="P39" s="287"/>
      <c r="Q39" s="291"/>
      <c r="R39" s="292"/>
      <c r="S39" s="292"/>
      <c r="T39" s="293"/>
      <c r="U39" s="298"/>
      <c r="V39" s="300"/>
    </row>
    <row r="40" spans="1:59" s="171" customFormat="1" ht="21" customHeight="1">
      <c r="A40" s="287">
        <v>14</v>
      </c>
      <c r="B40" s="294" t="s">
        <v>39</v>
      </c>
      <c r="C40" s="295" t="s">
        <v>79</v>
      </c>
      <c r="D40" s="169">
        <v>18500000</v>
      </c>
      <c r="E40" s="169"/>
      <c r="F40" s="296" t="s">
        <v>103</v>
      </c>
      <c r="G40" s="287" t="s">
        <v>104</v>
      </c>
      <c r="H40" s="289" t="s">
        <v>105</v>
      </c>
      <c r="I40" s="289" t="s">
        <v>106</v>
      </c>
      <c r="J40" s="289"/>
      <c r="K40" s="287">
        <v>2564</v>
      </c>
      <c r="L40" s="288" t="s">
        <v>36</v>
      </c>
      <c r="M40" s="287"/>
      <c r="N40" s="287">
        <v>2274.6999999999998</v>
      </c>
      <c r="O40" s="288" t="s">
        <v>37</v>
      </c>
      <c r="P40" s="287">
        <v>2274.6999999999998</v>
      </c>
      <c r="Q40" s="291"/>
      <c r="R40" s="292"/>
      <c r="S40" s="292"/>
      <c r="T40" s="293">
        <v>2274.6999999999998</v>
      </c>
      <c r="U40" s="297">
        <f>K40-T40</f>
        <v>289.30000000000018</v>
      </c>
      <c r="V40" s="299">
        <f>K40-T40</f>
        <v>289.30000000000018</v>
      </c>
    </row>
    <row r="41" spans="1:59" s="171" customFormat="1" ht="3" customHeight="1">
      <c r="A41" s="287"/>
      <c r="B41" s="294"/>
      <c r="C41" s="295"/>
      <c r="D41" s="169">
        <v>18500000</v>
      </c>
      <c r="E41" s="169"/>
      <c r="F41" s="296"/>
      <c r="G41" s="287"/>
      <c r="H41" s="289"/>
      <c r="I41" s="289"/>
      <c r="J41" s="289"/>
      <c r="K41" s="287"/>
      <c r="L41" s="289"/>
      <c r="M41" s="287"/>
      <c r="N41" s="287"/>
      <c r="O41" s="289"/>
      <c r="P41" s="287"/>
      <c r="Q41" s="291"/>
      <c r="R41" s="292"/>
      <c r="S41" s="292"/>
      <c r="T41" s="293"/>
      <c r="U41" s="298"/>
      <c r="V41" s="300"/>
    </row>
    <row r="42" spans="1:59" s="171" customFormat="1" ht="21" customHeight="1">
      <c r="A42" s="287">
        <v>15</v>
      </c>
      <c r="B42" s="294" t="s">
        <v>107</v>
      </c>
      <c r="C42" s="295" t="s">
        <v>32</v>
      </c>
      <c r="D42" s="169">
        <v>18500000</v>
      </c>
      <c r="E42" s="169"/>
      <c r="F42" s="296" t="s">
        <v>108</v>
      </c>
      <c r="G42" s="287" t="s">
        <v>109</v>
      </c>
      <c r="H42" s="289" t="s">
        <v>110</v>
      </c>
      <c r="I42" s="289" t="s">
        <v>110</v>
      </c>
      <c r="J42" s="289"/>
      <c r="K42" s="287">
        <v>950</v>
      </c>
      <c r="L42" s="288" t="s">
        <v>111</v>
      </c>
      <c r="M42" s="287">
        <v>1</v>
      </c>
      <c r="N42" s="287">
        <v>950</v>
      </c>
      <c r="O42" s="288" t="s">
        <v>112</v>
      </c>
      <c r="P42" s="287">
        <v>950</v>
      </c>
      <c r="Q42" s="291"/>
      <c r="R42" s="292"/>
      <c r="S42" s="292"/>
      <c r="T42" s="293">
        <v>950</v>
      </c>
      <c r="U42" s="297">
        <v>0</v>
      </c>
      <c r="V42" s="299">
        <f>K42-T42</f>
        <v>0</v>
      </c>
    </row>
    <row r="43" spans="1:59" s="171" customFormat="1" ht="6" customHeight="1">
      <c r="A43" s="287"/>
      <c r="B43" s="294"/>
      <c r="C43" s="295"/>
      <c r="D43" s="169">
        <v>18500000</v>
      </c>
      <c r="E43" s="169"/>
      <c r="F43" s="296"/>
      <c r="G43" s="287"/>
      <c r="H43" s="289"/>
      <c r="I43" s="289"/>
      <c r="J43" s="289"/>
      <c r="K43" s="287"/>
      <c r="L43" s="289"/>
      <c r="M43" s="287"/>
      <c r="N43" s="287"/>
      <c r="O43" s="289"/>
      <c r="P43" s="287"/>
      <c r="Q43" s="291"/>
      <c r="R43" s="292"/>
      <c r="S43" s="292"/>
      <c r="T43" s="293"/>
      <c r="U43" s="298"/>
      <c r="V43" s="300"/>
    </row>
    <row r="44" spans="1:59" s="171" customFormat="1" ht="21" customHeight="1">
      <c r="A44" s="287">
        <v>16</v>
      </c>
      <c r="B44" s="294" t="s">
        <v>113</v>
      </c>
      <c r="C44" s="295" t="s">
        <v>32</v>
      </c>
      <c r="D44" s="169">
        <v>18500000</v>
      </c>
      <c r="E44" s="169"/>
      <c r="F44" s="296" t="s">
        <v>114</v>
      </c>
      <c r="G44" s="287" t="s">
        <v>115</v>
      </c>
      <c r="H44" s="289" t="s">
        <v>116</v>
      </c>
      <c r="I44" s="289" t="s">
        <v>117</v>
      </c>
      <c r="J44" s="289"/>
      <c r="K44" s="287">
        <v>3540</v>
      </c>
      <c r="L44" s="288" t="s">
        <v>118</v>
      </c>
      <c r="M44" s="287"/>
      <c r="N44" s="287">
        <v>3540</v>
      </c>
      <c r="O44" s="288" t="s">
        <v>119</v>
      </c>
      <c r="P44" s="287">
        <v>3540</v>
      </c>
      <c r="Q44" s="291"/>
      <c r="R44" s="292"/>
      <c r="S44" s="292"/>
      <c r="T44" s="293">
        <v>3540</v>
      </c>
      <c r="U44" s="297">
        <v>0</v>
      </c>
      <c r="V44" s="299">
        <f>K44-T44</f>
        <v>0</v>
      </c>
    </row>
    <row r="45" spans="1:59" s="171" customFormat="1" ht="21.75" customHeight="1">
      <c r="A45" s="287"/>
      <c r="B45" s="294"/>
      <c r="C45" s="295"/>
      <c r="D45" s="169">
        <v>18500000</v>
      </c>
      <c r="E45" s="169"/>
      <c r="F45" s="296"/>
      <c r="G45" s="287"/>
      <c r="H45" s="289"/>
      <c r="I45" s="289"/>
      <c r="J45" s="289"/>
      <c r="K45" s="287"/>
      <c r="L45" s="289"/>
      <c r="M45" s="287"/>
      <c r="N45" s="287"/>
      <c r="O45" s="289"/>
      <c r="P45" s="287"/>
      <c r="Q45" s="291"/>
      <c r="R45" s="292"/>
      <c r="S45" s="292"/>
      <c r="T45" s="293"/>
      <c r="U45" s="298"/>
      <c r="V45" s="300"/>
    </row>
    <row r="46" spans="1:59" s="171" customFormat="1" ht="21" customHeight="1">
      <c r="A46" s="287">
        <v>17</v>
      </c>
      <c r="B46" s="294" t="s">
        <v>120</v>
      </c>
      <c r="C46" s="295" t="s">
        <v>32</v>
      </c>
      <c r="D46" s="169">
        <v>18500000</v>
      </c>
      <c r="E46" s="169"/>
      <c r="F46" s="296" t="s">
        <v>121</v>
      </c>
      <c r="G46" s="287" t="s">
        <v>122</v>
      </c>
      <c r="H46" s="289" t="s">
        <v>123</v>
      </c>
      <c r="I46" s="289" t="s">
        <v>123</v>
      </c>
      <c r="J46" s="289"/>
      <c r="K46" s="287">
        <v>275</v>
      </c>
      <c r="L46" s="288" t="s">
        <v>36</v>
      </c>
      <c r="M46" s="287"/>
      <c r="N46" s="287">
        <v>100</v>
      </c>
      <c r="O46" s="288" t="s">
        <v>37</v>
      </c>
      <c r="P46" s="287">
        <v>100</v>
      </c>
      <c r="Q46" s="291"/>
      <c r="R46" s="292"/>
      <c r="S46" s="292"/>
      <c r="T46" s="293">
        <v>275</v>
      </c>
      <c r="U46" s="297">
        <f>K46-T46</f>
        <v>0</v>
      </c>
      <c r="V46" s="299">
        <f>K46-T46</f>
        <v>0</v>
      </c>
    </row>
    <row r="47" spans="1:59" s="171" customFormat="1" ht="51" customHeight="1">
      <c r="A47" s="287"/>
      <c r="B47" s="294"/>
      <c r="C47" s="295"/>
      <c r="D47" s="169">
        <v>18500000</v>
      </c>
      <c r="E47" s="169"/>
      <c r="F47" s="296"/>
      <c r="G47" s="287"/>
      <c r="H47" s="289"/>
      <c r="I47" s="289"/>
      <c r="J47" s="289"/>
      <c r="K47" s="287"/>
      <c r="L47" s="289"/>
      <c r="M47" s="287"/>
      <c r="N47" s="287"/>
      <c r="O47" s="289"/>
      <c r="P47" s="287"/>
      <c r="Q47" s="291"/>
      <c r="R47" s="292"/>
      <c r="S47" s="292"/>
      <c r="T47" s="293"/>
      <c r="U47" s="298"/>
      <c r="V47" s="300"/>
    </row>
    <row r="48" spans="1:59" s="171" customFormat="1" ht="1.5" customHeight="1">
      <c r="A48" s="287">
        <v>18</v>
      </c>
      <c r="B48" s="294" t="s">
        <v>124</v>
      </c>
      <c r="C48" s="295" t="s">
        <v>32</v>
      </c>
      <c r="D48" s="169">
        <v>18500000</v>
      </c>
      <c r="E48" s="169"/>
      <c r="F48" s="296" t="s">
        <v>125</v>
      </c>
      <c r="G48" s="287" t="s">
        <v>126</v>
      </c>
      <c r="H48" s="289" t="s">
        <v>127</v>
      </c>
      <c r="I48" s="289" t="s">
        <v>127</v>
      </c>
      <c r="J48" s="289"/>
      <c r="K48" s="287">
        <v>750</v>
      </c>
      <c r="L48" s="288"/>
      <c r="M48" s="138"/>
      <c r="N48" s="138"/>
      <c r="O48" s="288"/>
      <c r="P48" s="138"/>
      <c r="Q48" s="291"/>
      <c r="R48" s="292"/>
      <c r="S48" s="292"/>
      <c r="T48" s="307">
        <v>135</v>
      </c>
      <c r="U48" s="147"/>
      <c r="V48" s="299">
        <f>K48-T48</f>
        <v>615</v>
      </c>
    </row>
    <row r="49" spans="1:22" s="171" customFormat="1" ht="32.25" customHeight="1">
      <c r="A49" s="287"/>
      <c r="B49" s="294"/>
      <c r="C49" s="295"/>
      <c r="D49" s="169">
        <v>18500000</v>
      </c>
      <c r="E49" s="169"/>
      <c r="F49" s="296"/>
      <c r="G49" s="287"/>
      <c r="H49" s="289"/>
      <c r="I49" s="289"/>
      <c r="J49" s="289"/>
      <c r="K49" s="287"/>
      <c r="L49" s="289"/>
      <c r="M49" s="138"/>
      <c r="N49" s="138">
        <v>0</v>
      </c>
      <c r="O49" s="289"/>
      <c r="P49" s="138">
        <v>0</v>
      </c>
      <c r="Q49" s="291"/>
      <c r="R49" s="292"/>
      <c r="S49" s="292"/>
      <c r="T49" s="308"/>
      <c r="U49" s="147">
        <v>750</v>
      </c>
      <c r="V49" s="300"/>
    </row>
    <row r="50" spans="1:22" s="171" customFormat="1" ht="31.5" customHeight="1">
      <c r="A50" s="287">
        <v>19</v>
      </c>
      <c r="B50" s="294" t="s">
        <v>128</v>
      </c>
      <c r="C50" s="295" t="s">
        <v>32</v>
      </c>
      <c r="D50" s="169">
        <v>18500000</v>
      </c>
      <c r="E50" s="169"/>
      <c r="F50" s="296" t="s">
        <v>129</v>
      </c>
      <c r="G50" s="287" t="s">
        <v>130</v>
      </c>
      <c r="H50" s="289" t="s">
        <v>131</v>
      </c>
      <c r="I50" s="289" t="s">
        <v>132</v>
      </c>
      <c r="J50" s="289"/>
      <c r="K50" s="287">
        <v>1500</v>
      </c>
      <c r="L50" s="288" t="s">
        <v>133</v>
      </c>
      <c r="M50" s="287"/>
      <c r="N50" s="287">
        <v>1500</v>
      </c>
      <c r="O50" s="288" t="s">
        <v>134</v>
      </c>
      <c r="P50" s="287">
        <v>1500</v>
      </c>
      <c r="Q50" s="291"/>
      <c r="R50" s="292"/>
      <c r="S50" s="292"/>
      <c r="T50" s="293">
        <v>1500</v>
      </c>
      <c r="U50" s="297">
        <v>0</v>
      </c>
      <c r="V50" s="299">
        <f>K50-T50</f>
        <v>0</v>
      </c>
    </row>
    <row r="51" spans="1:22" s="171" customFormat="1" ht="2.25" customHeight="1">
      <c r="A51" s="287"/>
      <c r="B51" s="294"/>
      <c r="C51" s="295"/>
      <c r="D51" s="169">
        <v>18500000</v>
      </c>
      <c r="E51" s="169"/>
      <c r="F51" s="296"/>
      <c r="G51" s="287"/>
      <c r="H51" s="289"/>
      <c r="I51" s="289"/>
      <c r="J51" s="289"/>
      <c r="K51" s="287"/>
      <c r="L51" s="289"/>
      <c r="M51" s="287"/>
      <c r="N51" s="287"/>
      <c r="O51" s="289"/>
      <c r="P51" s="287"/>
      <c r="Q51" s="291"/>
      <c r="R51" s="292"/>
      <c r="S51" s="292"/>
      <c r="T51" s="293"/>
      <c r="U51" s="298"/>
      <c r="V51" s="300"/>
    </row>
    <row r="52" spans="1:22" s="171" customFormat="1" ht="21" customHeight="1">
      <c r="A52" s="287">
        <v>20</v>
      </c>
      <c r="B52" s="294" t="s">
        <v>135</v>
      </c>
      <c r="C52" s="295" t="s">
        <v>32</v>
      </c>
      <c r="D52" s="169">
        <v>18500000</v>
      </c>
      <c r="E52" s="169"/>
      <c r="F52" s="296" t="s">
        <v>136</v>
      </c>
      <c r="G52" s="287" t="s">
        <v>137</v>
      </c>
      <c r="H52" s="289" t="s">
        <v>138</v>
      </c>
      <c r="I52" s="289" t="s">
        <v>139</v>
      </c>
      <c r="J52" s="289"/>
      <c r="K52" s="287">
        <v>1182</v>
      </c>
      <c r="L52" s="288" t="s">
        <v>140</v>
      </c>
      <c r="M52" s="287">
        <v>60</v>
      </c>
      <c r="N52" s="287">
        <v>1182</v>
      </c>
      <c r="O52" s="288" t="s">
        <v>141</v>
      </c>
      <c r="P52" s="287">
        <v>1182</v>
      </c>
      <c r="Q52" s="291"/>
      <c r="R52" s="292"/>
      <c r="S52" s="292"/>
      <c r="T52" s="293">
        <v>1182</v>
      </c>
      <c r="U52" s="297">
        <v>0</v>
      </c>
      <c r="V52" s="299">
        <f>K52-T52</f>
        <v>0</v>
      </c>
    </row>
    <row r="53" spans="1:22" s="171" customFormat="1" ht="8.25" customHeight="1">
      <c r="A53" s="287"/>
      <c r="B53" s="294"/>
      <c r="C53" s="295"/>
      <c r="D53" s="169">
        <v>18500000</v>
      </c>
      <c r="E53" s="169"/>
      <c r="F53" s="296"/>
      <c r="G53" s="287"/>
      <c r="H53" s="289"/>
      <c r="I53" s="289"/>
      <c r="J53" s="289"/>
      <c r="K53" s="287"/>
      <c r="L53" s="289"/>
      <c r="M53" s="287"/>
      <c r="N53" s="287"/>
      <c r="O53" s="289"/>
      <c r="P53" s="287"/>
      <c r="Q53" s="291"/>
      <c r="R53" s="292"/>
      <c r="S53" s="292"/>
      <c r="T53" s="293"/>
      <c r="U53" s="298"/>
      <c r="V53" s="300"/>
    </row>
    <row r="54" spans="1:22" s="171" customFormat="1">
      <c r="A54" s="287">
        <v>21</v>
      </c>
      <c r="B54" s="294" t="s">
        <v>142</v>
      </c>
      <c r="C54" s="295" t="s">
        <v>32</v>
      </c>
      <c r="D54" s="169">
        <v>18500000</v>
      </c>
      <c r="E54" s="169"/>
      <c r="F54" s="296" t="s">
        <v>143</v>
      </c>
      <c r="G54" s="287" t="s">
        <v>144</v>
      </c>
      <c r="H54" s="289" t="s">
        <v>145</v>
      </c>
      <c r="I54" s="288" t="s">
        <v>146</v>
      </c>
      <c r="J54" s="289"/>
      <c r="K54" s="287">
        <v>130</v>
      </c>
      <c r="L54" s="288" t="s">
        <v>140</v>
      </c>
      <c r="M54" s="287">
        <v>2</v>
      </c>
      <c r="N54" s="287">
        <v>130</v>
      </c>
      <c r="O54" s="288" t="s">
        <v>141</v>
      </c>
      <c r="P54" s="287">
        <v>130</v>
      </c>
      <c r="Q54" s="291"/>
      <c r="R54" s="292"/>
      <c r="S54" s="292"/>
      <c r="T54" s="293">
        <v>130</v>
      </c>
      <c r="U54" s="297">
        <v>0</v>
      </c>
      <c r="V54" s="299">
        <f>K54-T54</f>
        <v>0</v>
      </c>
    </row>
    <row r="55" spans="1:22" s="171" customFormat="1">
      <c r="A55" s="287"/>
      <c r="B55" s="294"/>
      <c r="C55" s="295"/>
      <c r="D55" s="169">
        <v>18500000</v>
      </c>
      <c r="E55" s="169"/>
      <c r="F55" s="296"/>
      <c r="G55" s="287"/>
      <c r="H55" s="289"/>
      <c r="I55" s="289"/>
      <c r="J55" s="289"/>
      <c r="K55" s="287"/>
      <c r="L55" s="289"/>
      <c r="M55" s="287"/>
      <c r="N55" s="287"/>
      <c r="O55" s="289"/>
      <c r="P55" s="287"/>
      <c r="Q55" s="291"/>
      <c r="R55" s="292"/>
      <c r="S55" s="292"/>
      <c r="T55" s="293"/>
      <c r="U55" s="298"/>
      <c r="V55" s="300"/>
    </row>
    <row r="56" spans="1:22" s="171" customFormat="1" ht="21" customHeight="1">
      <c r="A56" s="287">
        <v>22</v>
      </c>
      <c r="B56" s="294" t="s">
        <v>147</v>
      </c>
      <c r="C56" s="295" t="s">
        <v>32</v>
      </c>
      <c r="D56" s="169">
        <v>18500000</v>
      </c>
      <c r="E56" s="169"/>
      <c r="F56" s="296" t="s">
        <v>148</v>
      </c>
      <c r="G56" s="287" t="s">
        <v>149</v>
      </c>
      <c r="H56" s="289" t="s">
        <v>150</v>
      </c>
      <c r="I56" s="288" t="s">
        <v>151</v>
      </c>
      <c r="J56" s="289"/>
      <c r="K56" s="287">
        <v>218.7</v>
      </c>
      <c r="L56" s="287">
        <v>219.7</v>
      </c>
      <c r="M56" s="287">
        <v>220.7</v>
      </c>
      <c r="N56" s="287">
        <v>221.7</v>
      </c>
      <c r="O56" s="287">
        <v>222.7</v>
      </c>
      <c r="P56" s="287">
        <v>223.7</v>
      </c>
      <c r="Q56" s="287">
        <v>224.7</v>
      </c>
      <c r="R56" s="287">
        <v>225.7</v>
      </c>
      <c r="S56" s="287">
        <v>226.7</v>
      </c>
      <c r="T56" s="287">
        <v>218.7</v>
      </c>
      <c r="U56" s="297">
        <v>0</v>
      </c>
      <c r="V56" s="299">
        <f t="shared" ref="V56" si="0">K56-T56</f>
        <v>0</v>
      </c>
    </row>
    <row r="57" spans="1:22" s="171" customFormat="1" ht="9" customHeight="1">
      <c r="A57" s="287"/>
      <c r="B57" s="294"/>
      <c r="C57" s="295"/>
      <c r="D57" s="169">
        <v>18500000</v>
      </c>
      <c r="E57" s="169"/>
      <c r="F57" s="296"/>
      <c r="G57" s="287"/>
      <c r="H57" s="289"/>
      <c r="I57" s="289"/>
      <c r="J57" s="289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98"/>
      <c r="V57" s="300"/>
    </row>
    <row r="58" spans="1:22" s="171" customFormat="1" ht="21" customHeight="1">
      <c r="A58" s="287">
        <v>23</v>
      </c>
      <c r="B58" s="294" t="s">
        <v>154</v>
      </c>
      <c r="C58" s="295" t="s">
        <v>32</v>
      </c>
      <c r="D58" s="169">
        <v>18500000</v>
      </c>
      <c r="E58" s="169"/>
      <c r="F58" s="296" t="s">
        <v>155</v>
      </c>
      <c r="G58" s="287" t="s">
        <v>156</v>
      </c>
      <c r="H58" s="289" t="s">
        <v>157</v>
      </c>
      <c r="I58" s="288" t="s">
        <v>158</v>
      </c>
      <c r="J58" s="289"/>
      <c r="K58" s="287">
        <v>846.65</v>
      </c>
      <c r="L58" s="288" t="s">
        <v>159</v>
      </c>
      <c r="M58" s="287">
        <v>4</v>
      </c>
      <c r="N58" s="287">
        <v>846.65</v>
      </c>
      <c r="O58" s="288" t="s">
        <v>160</v>
      </c>
      <c r="P58" s="287">
        <v>846.65</v>
      </c>
      <c r="Q58" s="291"/>
      <c r="R58" s="292"/>
      <c r="S58" s="292"/>
      <c r="T58" s="293">
        <v>846.65</v>
      </c>
      <c r="U58" s="297">
        <v>0</v>
      </c>
      <c r="V58" s="299">
        <f t="shared" ref="V58" si="1">K58-T58</f>
        <v>0</v>
      </c>
    </row>
    <row r="59" spans="1:22" s="171" customFormat="1" ht="3.75" customHeight="1">
      <c r="A59" s="287"/>
      <c r="B59" s="294"/>
      <c r="C59" s="295"/>
      <c r="D59" s="169">
        <v>18500000</v>
      </c>
      <c r="E59" s="169"/>
      <c r="F59" s="296"/>
      <c r="G59" s="287"/>
      <c r="H59" s="289"/>
      <c r="I59" s="289"/>
      <c r="J59" s="289"/>
      <c r="K59" s="287"/>
      <c r="L59" s="289"/>
      <c r="M59" s="287"/>
      <c r="N59" s="287"/>
      <c r="O59" s="289"/>
      <c r="P59" s="287"/>
      <c r="Q59" s="291"/>
      <c r="R59" s="292"/>
      <c r="S59" s="292"/>
      <c r="T59" s="293"/>
      <c r="U59" s="298"/>
      <c r="V59" s="300"/>
    </row>
    <row r="60" spans="1:22" s="171" customFormat="1" ht="24.75" customHeight="1">
      <c r="A60" s="287">
        <v>24</v>
      </c>
      <c r="B60" s="294" t="s">
        <v>161</v>
      </c>
      <c r="C60" s="295" t="s">
        <v>32</v>
      </c>
      <c r="D60" s="169">
        <v>18500000</v>
      </c>
      <c r="E60" s="169"/>
      <c r="F60" s="309" t="s">
        <v>162</v>
      </c>
      <c r="G60" s="287" t="s">
        <v>163</v>
      </c>
      <c r="H60" s="289" t="s">
        <v>164</v>
      </c>
      <c r="I60" s="288" t="s">
        <v>151</v>
      </c>
      <c r="J60" s="289"/>
      <c r="K60" s="287">
        <v>600</v>
      </c>
      <c r="L60" s="288" t="s">
        <v>134</v>
      </c>
      <c r="M60" s="287">
        <v>5000</v>
      </c>
      <c r="N60" s="287">
        <v>600</v>
      </c>
      <c r="O60" s="288" t="s">
        <v>134</v>
      </c>
      <c r="P60" s="287">
        <v>600</v>
      </c>
      <c r="Q60" s="291"/>
      <c r="R60" s="292"/>
      <c r="S60" s="292"/>
      <c r="T60" s="293">
        <v>600</v>
      </c>
      <c r="U60" s="297">
        <v>0</v>
      </c>
      <c r="V60" s="144">
        <f>K60-T60</f>
        <v>0</v>
      </c>
    </row>
    <row r="61" spans="1:22" s="171" customFormat="1" ht="11.25" hidden="1" customHeight="1">
      <c r="A61" s="287"/>
      <c r="B61" s="294"/>
      <c r="C61" s="295"/>
      <c r="D61" s="169">
        <v>18500000</v>
      </c>
      <c r="E61" s="169"/>
      <c r="F61" s="309"/>
      <c r="G61" s="287"/>
      <c r="H61" s="289"/>
      <c r="I61" s="289"/>
      <c r="J61" s="289"/>
      <c r="K61" s="287"/>
      <c r="L61" s="289"/>
      <c r="M61" s="287"/>
      <c r="N61" s="287"/>
      <c r="O61" s="289"/>
      <c r="P61" s="287"/>
      <c r="Q61" s="291"/>
      <c r="R61" s="292"/>
      <c r="S61" s="292"/>
      <c r="T61" s="293"/>
      <c r="U61" s="298"/>
      <c r="V61" s="144"/>
    </row>
    <row r="62" spans="1:22" s="171" customFormat="1" ht="21" customHeight="1">
      <c r="A62" s="287">
        <v>25</v>
      </c>
      <c r="B62" s="294" t="s">
        <v>165</v>
      </c>
      <c r="C62" s="295" t="s">
        <v>32</v>
      </c>
      <c r="D62" s="169">
        <v>18500000</v>
      </c>
      <c r="E62" s="169"/>
      <c r="F62" s="296" t="s">
        <v>166</v>
      </c>
      <c r="G62" s="287" t="s">
        <v>167</v>
      </c>
      <c r="H62" s="289" t="s">
        <v>168</v>
      </c>
      <c r="I62" s="288" t="s">
        <v>151</v>
      </c>
      <c r="J62" s="289"/>
      <c r="K62" s="287">
        <v>203.5</v>
      </c>
      <c r="L62" s="288" t="s">
        <v>169</v>
      </c>
      <c r="M62" s="287"/>
      <c r="N62" s="287">
        <v>203.5</v>
      </c>
      <c r="O62" s="288" t="s">
        <v>134</v>
      </c>
      <c r="P62" s="287">
        <v>203.5</v>
      </c>
      <c r="Q62" s="291"/>
      <c r="R62" s="292"/>
      <c r="S62" s="292"/>
      <c r="T62" s="293">
        <v>203.5</v>
      </c>
      <c r="U62" s="297">
        <v>0</v>
      </c>
      <c r="V62" s="299">
        <f>K62-T62</f>
        <v>0</v>
      </c>
    </row>
    <row r="63" spans="1:22" s="171" customFormat="1" ht="16.5" customHeight="1">
      <c r="A63" s="287"/>
      <c r="B63" s="294"/>
      <c r="C63" s="295"/>
      <c r="D63" s="169">
        <v>18500000</v>
      </c>
      <c r="E63" s="169"/>
      <c r="F63" s="296"/>
      <c r="G63" s="287"/>
      <c r="H63" s="289"/>
      <c r="I63" s="289"/>
      <c r="J63" s="289"/>
      <c r="K63" s="287"/>
      <c r="L63" s="289"/>
      <c r="M63" s="287"/>
      <c r="N63" s="287"/>
      <c r="O63" s="289"/>
      <c r="P63" s="287"/>
      <c r="Q63" s="291"/>
      <c r="R63" s="292"/>
      <c r="S63" s="292"/>
      <c r="T63" s="293"/>
      <c r="U63" s="298"/>
      <c r="V63" s="300"/>
    </row>
    <row r="64" spans="1:22" s="171" customFormat="1" ht="21" customHeight="1">
      <c r="A64" s="287">
        <v>26</v>
      </c>
      <c r="B64" s="294" t="s">
        <v>170</v>
      </c>
      <c r="C64" s="295" t="s">
        <v>32</v>
      </c>
      <c r="D64" s="169">
        <v>18500000</v>
      </c>
      <c r="E64" s="169"/>
      <c r="F64" s="296" t="s">
        <v>171</v>
      </c>
      <c r="G64" s="287" t="s">
        <v>172</v>
      </c>
      <c r="H64" s="289" t="s">
        <v>173</v>
      </c>
      <c r="I64" s="288" t="s">
        <v>174</v>
      </c>
      <c r="J64" s="289"/>
      <c r="K64" s="287">
        <v>128</v>
      </c>
      <c r="L64" s="288" t="s">
        <v>175</v>
      </c>
      <c r="M64" s="287"/>
      <c r="N64" s="287">
        <v>128</v>
      </c>
      <c r="O64" s="288" t="s">
        <v>176</v>
      </c>
      <c r="P64" s="287">
        <v>128</v>
      </c>
      <c r="Q64" s="291"/>
      <c r="R64" s="292"/>
      <c r="S64" s="292"/>
      <c r="T64" s="293">
        <v>128</v>
      </c>
      <c r="U64" s="297">
        <v>0</v>
      </c>
      <c r="V64" s="299">
        <f>K64-T64</f>
        <v>0</v>
      </c>
    </row>
    <row r="65" spans="1:23" s="171" customFormat="1" ht="5.25" customHeight="1">
      <c r="A65" s="287"/>
      <c r="B65" s="294"/>
      <c r="C65" s="295"/>
      <c r="D65" s="169">
        <v>18500000</v>
      </c>
      <c r="E65" s="169"/>
      <c r="F65" s="296"/>
      <c r="G65" s="287"/>
      <c r="H65" s="289"/>
      <c r="I65" s="289"/>
      <c r="J65" s="289"/>
      <c r="K65" s="287"/>
      <c r="L65" s="289"/>
      <c r="M65" s="287"/>
      <c r="N65" s="287"/>
      <c r="O65" s="289"/>
      <c r="P65" s="287"/>
      <c r="Q65" s="291"/>
      <c r="R65" s="292"/>
      <c r="S65" s="292"/>
      <c r="T65" s="293"/>
      <c r="U65" s="298"/>
      <c r="V65" s="300"/>
    </row>
    <row r="66" spans="1:23" s="171" customFormat="1" ht="21" customHeight="1">
      <c r="A66" s="287">
        <v>27</v>
      </c>
      <c r="B66" s="294" t="s">
        <v>177</v>
      </c>
      <c r="C66" s="295" t="s">
        <v>32</v>
      </c>
      <c r="D66" s="169">
        <v>18500000</v>
      </c>
      <c r="E66" s="169"/>
      <c r="F66" s="296" t="s">
        <v>136</v>
      </c>
      <c r="G66" s="287" t="s">
        <v>178</v>
      </c>
      <c r="H66" s="289" t="s">
        <v>179</v>
      </c>
      <c r="I66" s="288" t="s">
        <v>174</v>
      </c>
      <c r="J66" s="289"/>
      <c r="K66" s="287">
        <v>2130</v>
      </c>
      <c r="L66" s="288" t="s">
        <v>175</v>
      </c>
      <c r="M66" s="287"/>
      <c r="N66" s="287">
        <v>2130</v>
      </c>
      <c r="O66" s="288" t="s">
        <v>169</v>
      </c>
      <c r="P66" s="287">
        <v>2130</v>
      </c>
      <c r="Q66" s="291"/>
      <c r="R66" s="292"/>
      <c r="S66" s="292"/>
      <c r="T66" s="293">
        <v>2130</v>
      </c>
      <c r="U66" s="297">
        <v>0</v>
      </c>
      <c r="V66" s="299">
        <f t="shared" ref="V66" si="2">K66-T66</f>
        <v>0</v>
      </c>
    </row>
    <row r="67" spans="1:23" s="171" customFormat="1" ht="4.5" customHeight="1">
      <c r="A67" s="287"/>
      <c r="B67" s="294"/>
      <c r="C67" s="295"/>
      <c r="D67" s="169">
        <v>18500000</v>
      </c>
      <c r="E67" s="169"/>
      <c r="F67" s="296"/>
      <c r="G67" s="287"/>
      <c r="H67" s="289"/>
      <c r="I67" s="289"/>
      <c r="J67" s="289"/>
      <c r="K67" s="287"/>
      <c r="L67" s="289"/>
      <c r="M67" s="287"/>
      <c r="N67" s="287"/>
      <c r="O67" s="289"/>
      <c r="P67" s="287"/>
      <c r="Q67" s="291"/>
      <c r="R67" s="292"/>
      <c r="S67" s="292"/>
      <c r="T67" s="293"/>
      <c r="U67" s="298"/>
      <c r="V67" s="300"/>
    </row>
    <row r="68" spans="1:23" s="171" customFormat="1" ht="21" customHeight="1">
      <c r="A68" s="287">
        <v>28</v>
      </c>
      <c r="B68" s="294" t="s">
        <v>180</v>
      </c>
      <c r="C68" s="295" t="s">
        <v>32</v>
      </c>
      <c r="D68" s="169">
        <v>18500000</v>
      </c>
      <c r="E68" s="169"/>
      <c r="F68" s="296" t="s">
        <v>181</v>
      </c>
      <c r="G68" s="287" t="s">
        <v>182</v>
      </c>
      <c r="H68" s="289" t="s">
        <v>183</v>
      </c>
      <c r="I68" s="288" t="s">
        <v>184</v>
      </c>
      <c r="J68" s="289"/>
      <c r="K68" s="287">
        <v>2000</v>
      </c>
      <c r="L68" s="317" t="s">
        <v>160</v>
      </c>
      <c r="M68" s="286"/>
      <c r="N68" s="286">
        <v>2000</v>
      </c>
      <c r="O68" s="317" t="s">
        <v>185</v>
      </c>
      <c r="P68" s="286">
        <v>2000</v>
      </c>
      <c r="Q68" s="310"/>
      <c r="R68" s="311"/>
      <c r="S68" s="311"/>
      <c r="T68" s="312">
        <v>2000</v>
      </c>
      <c r="U68" s="313">
        <v>0</v>
      </c>
      <c r="V68" s="315">
        <f t="shared" ref="V68" si="3">K68-T68</f>
        <v>0</v>
      </c>
      <c r="W68" s="286"/>
    </row>
    <row r="69" spans="1:23" s="171" customFormat="1" ht="10.5" customHeight="1">
      <c r="A69" s="287"/>
      <c r="B69" s="294"/>
      <c r="C69" s="295"/>
      <c r="D69" s="169">
        <v>18500000</v>
      </c>
      <c r="E69" s="169"/>
      <c r="F69" s="296"/>
      <c r="G69" s="287"/>
      <c r="H69" s="289"/>
      <c r="I69" s="289"/>
      <c r="J69" s="289"/>
      <c r="K69" s="287"/>
      <c r="L69" s="318"/>
      <c r="M69" s="286"/>
      <c r="N69" s="286"/>
      <c r="O69" s="318"/>
      <c r="P69" s="286"/>
      <c r="Q69" s="310"/>
      <c r="R69" s="311"/>
      <c r="S69" s="311"/>
      <c r="T69" s="312"/>
      <c r="U69" s="314"/>
      <c r="V69" s="316"/>
      <c r="W69" s="286"/>
    </row>
    <row r="70" spans="1:23" s="171" customFormat="1" ht="21" customHeight="1">
      <c r="A70" s="287">
        <v>29</v>
      </c>
      <c r="B70" s="294" t="s">
        <v>186</v>
      </c>
      <c r="C70" s="295" t="s">
        <v>32</v>
      </c>
      <c r="D70" s="169">
        <v>18500000</v>
      </c>
      <c r="E70" s="169"/>
      <c r="F70" s="296" t="s">
        <v>181</v>
      </c>
      <c r="G70" s="287" t="s">
        <v>187</v>
      </c>
      <c r="H70" s="289" t="s">
        <v>188</v>
      </c>
      <c r="I70" s="288">
        <v>41362</v>
      </c>
      <c r="J70" s="289"/>
      <c r="K70" s="287">
        <v>300</v>
      </c>
      <c r="L70" s="288" t="s">
        <v>160</v>
      </c>
      <c r="M70" s="287"/>
      <c r="N70" s="287">
        <v>300</v>
      </c>
      <c r="O70" s="288" t="s">
        <v>185</v>
      </c>
      <c r="P70" s="287">
        <v>300</v>
      </c>
      <c r="Q70" s="291"/>
      <c r="R70" s="292"/>
      <c r="S70" s="292"/>
      <c r="T70" s="293">
        <v>300</v>
      </c>
      <c r="U70" s="297">
        <v>0</v>
      </c>
      <c r="V70" s="299">
        <f>K70-T70</f>
        <v>0</v>
      </c>
    </row>
    <row r="71" spans="1:23" s="171" customFormat="1" ht="24.75" customHeight="1">
      <c r="A71" s="287"/>
      <c r="B71" s="294"/>
      <c r="C71" s="295"/>
      <c r="D71" s="169">
        <v>18500000</v>
      </c>
      <c r="E71" s="169"/>
      <c r="F71" s="296"/>
      <c r="G71" s="287"/>
      <c r="H71" s="289"/>
      <c r="I71" s="289"/>
      <c r="J71" s="289"/>
      <c r="K71" s="287"/>
      <c r="L71" s="289"/>
      <c r="M71" s="287"/>
      <c r="N71" s="287"/>
      <c r="O71" s="289"/>
      <c r="P71" s="287"/>
      <c r="Q71" s="291"/>
      <c r="R71" s="292"/>
      <c r="S71" s="292"/>
      <c r="T71" s="293"/>
      <c r="U71" s="298"/>
      <c r="V71" s="300"/>
    </row>
    <row r="72" spans="1:23" s="171" customFormat="1" ht="21" customHeight="1">
      <c r="A72" s="287">
        <v>30</v>
      </c>
      <c r="B72" s="294" t="s">
        <v>189</v>
      </c>
      <c r="C72" s="295" t="s">
        <v>32</v>
      </c>
      <c r="D72" s="169">
        <v>18500000</v>
      </c>
      <c r="E72" s="169"/>
      <c r="F72" s="309" t="s">
        <v>190</v>
      </c>
      <c r="G72" s="287" t="s">
        <v>191</v>
      </c>
      <c r="H72" s="289" t="s">
        <v>192</v>
      </c>
      <c r="I72" s="289" t="s">
        <v>192</v>
      </c>
      <c r="J72" s="289"/>
      <c r="K72" s="287">
        <v>1296</v>
      </c>
      <c r="L72" s="288" t="s">
        <v>37</v>
      </c>
      <c r="M72" s="287"/>
      <c r="N72" s="287">
        <v>518.4</v>
      </c>
      <c r="O72" s="288" t="s">
        <v>37</v>
      </c>
      <c r="P72" s="287">
        <v>518.4</v>
      </c>
      <c r="Q72" s="291"/>
      <c r="R72" s="292"/>
      <c r="S72" s="292"/>
      <c r="T72" s="293">
        <v>1296</v>
      </c>
      <c r="U72" s="297">
        <f>K72-T72</f>
        <v>0</v>
      </c>
      <c r="V72" s="299">
        <f>K72-T72</f>
        <v>0</v>
      </c>
    </row>
    <row r="73" spans="1:23" s="171" customFormat="1" ht="6.75" customHeight="1">
      <c r="A73" s="287"/>
      <c r="B73" s="294"/>
      <c r="C73" s="295"/>
      <c r="D73" s="169">
        <v>18500000</v>
      </c>
      <c r="E73" s="169"/>
      <c r="F73" s="309"/>
      <c r="G73" s="287"/>
      <c r="H73" s="289"/>
      <c r="I73" s="289"/>
      <c r="J73" s="289"/>
      <c r="K73" s="287"/>
      <c r="L73" s="289"/>
      <c r="M73" s="287"/>
      <c r="N73" s="287"/>
      <c r="O73" s="289"/>
      <c r="P73" s="287"/>
      <c r="Q73" s="291"/>
      <c r="R73" s="292"/>
      <c r="S73" s="292"/>
      <c r="T73" s="293"/>
      <c r="U73" s="298"/>
      <c r="V73" s="300"/>
    </row>
    <row r="74" spans="1:23" s="171" customFormat="1" ht="21" customHeight="1">
      <c r="A74" s="287">
        <v>31</v>
      </c>
      <c r="B74" s="294" t="s">
        <v>193</v>
      </c>
      <c r="C74" s="295" t="s">
        <v>32</v>
      </c>
      <c r="D74" s="169">
        <v>18500000</v>
      </c>
      <c r="E74" s="169"/>
      <c r="F74" s="296" t="s">
        <v>194</v>
      </c>
      <c r="G74" s="287" t="s">
        <v>195</v>
      </c>
      <c r="H74" s="289" t="s">
        <v>196</v>
      </c>
      <c r="I74" s="289" t="s">
        <v>196</v>
      </c>
      <c r="J74" s="289"/>
      <c r="K74" s="287">
        <v>820</v>
      </c>
      <c r="L74" s="288" t="s">
        <v>185</v>
      </c>
      <c r="M74" s="287"/>
      <c r="N74" s="287">
        <v>820</v>
      </c>
      <c r="O74" s="288" t="s">
        <v>197</v>
      </c>
      <c r="P74" s="287">
        <v>820</v>
      </c>
      <c r="Q74" s="291"/>
      <c r="R74" s="292"/>
      <c r="S74" s="292"/>
      <c r="T74" s="293">
        <v>820</v>
      </c>
      <c r="U74" s="297">
        <v>0</v>
      </c>
      <c r="V74" s="299">
        <f>K74-T74</f>
        <v>0</v>
      </c>
    </row>
    <row r="75" spans="1:23" s="171" customFormat="1">
      <c r="A75" s="287"/>
      <c r="B75" s="294"/>
      <c r="C75" s="295"/>
      <c r="D75" s="169">
        <v>18500000</v>
      </c>
      <c r="E75" s="169"/>
      <c r="F75" s="296"/>
      <c r="G75" s="287"/>
      <c r="H75" s="289"/>
      <c r="I75" s="289"/>
      <c r="J75" s="289"/>
      <c r="K75" s="287"/>
      <c r="L75" s="289"/>
      <c r="M75" s="287"/>
      <c r="N75" s="287"/>
      <c r="O75" s="289"/>
      <c r="P75" s="287"/>
      <c r="Q75" s="291"/>
      <c r="R75" s="292"/>
      <c r="S75" s="292"/>
      <c r="T75" s="293"/>
      <c r="U75" s="298"/>
      <c r="V75" s="300"/>
    </row>
    <row r="76" spans="1:23" s="171" customFormat="1" ht="21" customHeight="1">
      <c r="A76" s="287">
        <v>32</v>
      </c>
      <c r="B76" s="294" t="s">
        <v>198</v>
      </c>
      <c r="C76" s="295" t="s">
        <v>32</v>
      </c>
      <c r="D76" s="169">
        <v>18500000</v>
      </c>
      <c r="E76" s="169"/>
      <c r="F76" s="309" t="s">
        <v>199</v>
      </c>
      <c r="G76" s="287" t="s">
        <v>200</v>
      </c>
      <c r="H76" s="289" t="s">
        <v>201</v>
      </c>
      <c r="I76" s="288">
        <v>41376</v>
      </c>
      <c r="J76" s="289"/>
      <c r="K76" s="287">
        <v>1385</v>
      </c>
      <c r="L76" s="288" t="s">
        <v>202</v>
      </c>
      <c r="M76" s="287"/>
      <c r="N76" s="287">
        <v>1385</v>
      </c>
      <c r="O76" s="288" t="s">
        <v>203</v>
      </c>
      <c r="P76" s="287">
        <v>1385</v>
      </c>
      <c r="Q76" s="291"/>
      <c r="R76" s="292"/>
      <c r="S76" s="292"/>
      <c r="T76" s="293">
        <v>1385</v>
      </c>
      <c r="U76" s="297">
        <v>0</v>
      </c>
      <c r="V76" s="299">
        <f t="shared" ref="V76" si="4">K76-T76</f>
        <v>0</v>
      </c>
    </row>
    <row r="77" spans="1:23" s="171" customFormat="1" ht="7.5" customHeight="1">
      <c r="A77" s="287"/>
      <c r="B77" s="294"/>
      <c r="C77" s="295"/>
      <c r="D77" s="169">
        <v>18500000</v>
      </c>
      <c r="E77" s="169"/>
      <c r="F77" s="309"/>
      <c r="G77" s="287"/>
      <c r="H77" s="289"/>
      <c r="I77" s="289"/>
      <c r="J77" s="289"/>
      <c r="K77" s="287"/>
      <c r="L77" s="289"/>
      <c r="M77" s="287"/>
      <c r="N77" s="287"/>
      <c r="O77" s="289"/>
      <c r="P77" s="287"/>
      <c r="Q77" s="291"/>
      <c r="R77" s="292"/>
      <c r="S77" s="292"/>
      <c r="T77" s="293"/>
      <c r="U77" s="298"/>
      <c r="V77" s="300"/>
    </row>
    <row r="78" spans="1:23" s="171" customFormat="1" ht="27.75" customHeight="1">
      <c r="A78" s="138">
        <v>33</v>
      </c>
      <c r="B78" s="172" t="s">
        <v>204</v>
      </c>
      <c r="C78" s="139" t="s">
        <v>32</v>
      </c>
      <c r="D78" s="169">
        <v>18500000</v>
      </c>
      <c r="E78" s="169"/>
      <c r="F78" s="173" t="s">
        <v>205</v>
      </c>
      <c r="G78" s="138" t="s">
        <v>206</v>
      </c>
      <c r="H78" s="159" t="s">
        <v>207</v>
      </c>
      <c r="I78" s="177" t="s">
        <v>208</v>
      </c>
      <c r="J78" s="159"/>
      <c r="K78" s="138">
        <v>331.28</v>
      </c>
      <c r="L78" s="177" t="s">
        <v>203</v>
      </c>
      <c r="M78" s="138"/>
      <c r="N78" s="138">
        <v>331.28</v>
      </c>
      <c r="O78" s="177" t="s">
        <v>209</v>
      </c>
      <c r="P78" s="138">
        <v>331.28</v>
      </c>
      <c r="Q78" s="174"/>
      <c r="R78" s="145"/>
      <c r="S78" s="145"/>
      <c r="T78" s="146">
        <v>331.28</v>
      </c>
      <c r="U78" s="147">
        <v>0</v>
      </c>
      <c r="V78" s="144">
        <f>K78-T78</f>
        <v>0</v>
      </c>
    </row>
    <row r="79" spans="1:23" s="171" customFormat="1" ht="21" customHeight="1">
      <c r="A79" s="287">
        <v>34</v>
      </c>
      <c r="B79" s="294" t="s">
        <v>154</v>
      </c>
      <c r="C79" s="295" t="s">
        <v>32</v>
      </c>
      <c r="D79" s="169">
        <v>18500000</v>
      </c>
      <c r="E79" s="169"/>
      <c r="F79" s="296" t="s">
        <v>210</v>
      </c>
      <c r="G79" s="287" t="s">
        <v>211</v>
      </c>
      <c r="H79" s="289" t="s">
        <v>212</v>
      </c>
      <c r="I79" s="288" t="s">
        <v>213</v>
      </c>
      <c r="J79" s="289"/>
      <c r="K79" s="287">
        <v>470</v>
      </c>
      <c r="L79" s="288" t="s">
        <v>214</v>
      </c>
      <c r="M79" s="287"/>
      <c r="N79" s="287">
        <v>470</v>
      </c>
      <c r="O79" s="288" t="s">
        <v>215</v>
      </c>
      <c r="P79" s="287">
        <v>470</v>
      </c>
      <c r="Q79" s="291"/>
      <c r="R79" s="292"/>
      <c r="S79" s="292"/>
      <c r="T79" s="293">
        <v>470</v>
      </c>
      <c r="U79" s="297">
        <v>0</v>
      </c>
      <c r="V79" s="299">
        <f>K79-T79</f>
        <v>0</v>
      </c>
    </row>
    <row r="80" spans="1:23" s="171" customFormat="1" ht="1.5" customHeight="1">
      <c r="A80" s="287"/>
      <c r="B80" s="294"/>
      <c r="C80" s="295"/>
      <c r="D80" s="169">
        <v>18500000</v>
      </c>
      <c r="E80" s="169"/>
      <c r="F80" s="296"/>
      <c r="G80" s="287"/>
      <c r="H80" s="289"/>
      <c r="I80" s="289"/>
      <c r="J80" s="289"/>
      <c r="K80" s="287"/>
      <c r="L80" s="289"/>
      <c r="M80" s="287"/>
      <c r="N80" s="287"/>
      <c r="O80" s="289"/>
      <c r="P80" s="287"/>
      <c r="Q80" s="291"/>
      <c r="R80" s="292"/>
      <c r="S80" s="292"/>
      <c r="T80" s="293"/>
      <c r="U80" s="298"/>
      <c r="V80" s="300"/>
    </row>
    <row r="81" spans="1:22" s="171" customFormat="1" ht="21" customHeight="1">
      <c r="A81" s="287">
        <v>35</v>
      </c>
      <c r="B81" s="294" t="s">
        <v>216</v>
      </c>
      <c r="C81" s="295" t="s">
        <v>32</v>
      </c>
      <c r="D81" s="169">
        <v>18500000</v>
      </c>
      <c r="E81" s="169"/>
      <c r="F81" s="296" t="s">
        <v>217</v>
      </c>
      <c r="G81" s="287" t="s">
        <v>218</v>
      </c>
      <c r="H81" s="289" t="s">
        <v>219</v>
      </c>
      <c r="I81" s="288" t="s">
        <v>220</v>
      </c>
      <c r="J81" s="289"/>
      <c r="K81" s="287">
        <v>2935.9</v>
      </c>
      <c r="L81" s="288" t="s">
        <v>37</v>
      </c>
      <c r="M81" s="287"/>
      <c r="N81" s="287">
        <v>742</v>
      </c>
      <c r="O81" s="288" t="s">
        <v>37</v>
      </c>
      <c r="P81" s="287">
        <v>742</v>
      </c>
      <c r="Q81" s="291"/>
      <c r="R81" s="292"/>
      <c r="S81" s="292"/>
      <c r="T81" s="293">
        <v>2935.9</v>
      </c>
      <c r="U81" s="297">
        <f>K81-T81</f>
        <v>0</v>
      </c>
      <c r="V81" s="299">
        <f>K81-T81</f>
        <v>0</v>
      </c>
    </row>
    <row r="82" spans="1:22" s="171" customFormat="1" ht="5.25" customHeight="1">
      <c r="A82" s="287"/>
      <c r="B82" s="294"/>
      <c r="C82" s="295"/>
      <c r="D82" s="169">
        <v>18500000</v>
      </c>
      <c r="E82" s="169"/>
      <c r="F82" s="296"/>
      <c r="G82" s="287"/>
      <c r="H82" s="289"/>
      <c r="I82" s="289"/>
      <c r="J82" s="289"/>
      <c r="K82" s="287"/>
      <c r="L82" s="289"/>
      <c r="M82" s="287"/>
      <c r="N82" s="287"/>
      <c r="O82" s="289"/>
      <c r="P82" s="287"/>
      <c r="Q82" s="291"/>
      <c r="R82" s="292"/>
      <c r="S82" s="292"/>
      <c r="T82" s="293"/>
      <c r="U82" s="298"/>
      <c r="V82" s="300"/>
    </row>
    <row r="83" spans="1:22" s="171" customFormat="1" ht="21" customHeight="1">
      <c r="A83" s="287">
        <v>36</v>
      </c>
      <c r="B83" s="294" t="s">
        <v>147</v>
      </c>
      <c r="C83" s="295" t="s">
        <v>32</v>
      </c>
      <c r="D83" s="169">
        <v>18500000</v>
      </c>
      <c r="E83" s="169"/>
      <c r="F83" s="296" t="s">
        <v>221</v>
      </c>
      <c r="G83" s="287" t="s">
        <v>222</v>
      </c>
      <c r="H83" s="289" t="s">
        <v>223</v>
      </c>
      <c r="I83" s="288" t="s">
        <v>224</v>
      </c>
      <c r="J83" s="289"/>
      <c r="K83" s="287">
        <v>260.60000000000002</v>
      </c>
      <c r="L83" s="288" t="s">
        <v>225</v>
      </c>
      <c r="M83" s="287"/>
      <c r="N83" s="287">
        <v>260</v>
      </c>
      <c r="O83" s="288" t="s">
        <v>226</v>
      </c>
      <c r="P83" s="287">
        <v>260</v>
      </c>
      <c r="Q83" s="291"/>
      <c r="R83" s="292"/>
      <c r="S83" s="292"/>
      <c r="T83" s="293">
        <v>260.60000000000002</v>
      </c>
      <c r="U83" s="297">
        <v>0</v>
      </c>
      <c r="V83" s="299">
        <f>K83-T83</f>
        <v>0</v>
      </c>
    </row>
    <row r="84" spans="1:22" s="171" customFormat="1" ht="9.75" customHeight="1">
      <c r="A84" s="287"/>
      <c r="B84" s="294"/>
      <c r="C84" s="295"/>
      <c r="D84" s="169">
        <v>18500000</v>
      </c>
      <c r="E84" s="169"/>
      <c r="F84" s="296"/>
      <c r="G84" s="287"/>
      <c r="H84" s="289"/>
      <c r="I84" s="289"/>
      <c r="J84" s="289"/>
      <c r="K84" s="287"/>
      <c r="L84" s="289"/>
      <c r="M84" s="287"/>
      <c r="N84" s="287"/>
      <c r="O84" s="289"/>
      <c r="P84" s="287"/>
      <c r="Q84" s="291"/>
      <c r="R84" s="292"/>
      <c r="S84" s="292"/>
      <c r="T84" s="293"/>
      <c r="U84" s="298"/>
      <c r="V84" s="300"/>
    </row>
    <row r="85" spans="1:22" s="171" customFormat="1" ht="21" customHeight="1">
      <c r="A85" s="287">
        <v>37</v>
      </c>
      <c r="B85" s="294" t="s">
        <v>227</v>
      </c>
      <c r="C85" s="295" t="s">
        <v>32</v>
      </c>
      <c r="D85" s="169">
        <v>18500000</v>
      </c>
      <c r="E85" s="169"/>
      <c r="F85" s="296" t="s">
        <v>228</v>
      </c>
      <c r="G85" s="287" t="s">
        <v>229</v>
      </c>
      <c r="H85" s="289" t="s">
        <v>230</v>
      </c>
      <c r="I85" s="289" t="s">
        <v>230</v>
      </c>
      <c r="J85" s="289"/>
      <c r="K85" s="287">
        <v>283.91000000000003</v>
      </c>
      <c r="L85" s="288" t="s">
        <v>231</v>
      </c>
      <c r="M85" s="287">
        <v>1</v>
      </c>
      <c r="N85" s="287">
        <v>283.91000000000003</v>
      </c>
      <c r="O85" s="288" t="s">
        <v>232</v>
      </c>
      <c r="P85" s="287">
        <v>283.91000000000003</v>
      </c>
      <c r="Q85" s="291"/>
      <c r="R85" s="292"/>
      <c r="S85" s="292"/>
      <c r="T85" s="293">
        <v>283.91000000000003</v>
      </c>
      <c r="U85" s="297">
        <v>0</v>
      </c>
      <c r="V85" s="299">
        <f>K85-T85</f>
        <v>0</v>
      </c>
    </row>
    <row r="86" spans="1:22" s="171" customFormat="1">
      <c r="A86" s="287"/>
      <c r="B86" s="294"/>
      <c r="C86" s="295"/>
      <c r="D86" s="169">
        <v>18500000</v>
      </c>
      <c r="E86" s="169"/>
      <c r="F86" s="296"/>
      <c r="G86" s="287"/>
      <c r="H86" s="289"/>
      <c r="I86" s="289"/>
      <c r="J86" s="289"/>
      <c r="K86" s="287"/>
      <c r="L86" s="289"/>
      <c r="M86" s="287"/>
      <c r="N86" s="287"/>
      <c r="O86" s="289"/>
      <c r="P86" s="287"/>
      <c r="Q86" s="291"/>
      <c r="R86" s="292"/>
      <c r="S86" s="292"/>
      <c r="T86" s="293"/>
      <c r="U86" s="298"/>
      <c r="V86" s="300"/>
    </row>
    <row r="87" spans="1:22" s="171" customFormat="1">
      <c r="A87" s="287">
        <v>38</v>
      </c>
      <c r="B87" s="294" t="s">
        <v>233</v>
      </c>
      <c r="C87" s="295" t="s">
        <v>32</v>
      </c>
      <c r="D87" s="169">
        <v>18500000</v>
      </c>
      <c r="E87" s="169"/>
      <c r="F87" s="296" t="s">
        <v>234</v>
      </c>
      <c r="G87" s="287" t="s">
        <v>235</v>
      </c>
      <c r="H87" s="289" t="s">
        <v>236</v>
      </c>
      <c r="I87" s="288"/>
      <c r="J87" s="289"/>
      <c r="K87" s="287">
        <v>2760</v>
      </c>
      <c r="L87" s="288"/>
      <c r="M87" s="287"/>
      <c r="N87" s="287"/>
      <c r="O87" s="288"/>
      <c r="P87" s="287"/>
      <c r="Q87" s="291"/>
      <c r="R87" s="292"/>
      <c r="S87" s="292"/>
      <c r="T87" s="293" t="s">
        <v>371</v>
      </c>
      <c r="U87" s="297"/>
      <c r="V87" s="299" t="s">
        <v>372</v>
      </c>
    </row>
    <row r="88" spans="1:22" s="171" customFormat="1">
      <c r="A88" s="287"/>
      <c r="B88" s="294"/>
      <c r="C88" s="295"/>
      <c r="D88" s="169">
        <v>18500000</v>
      </c>
      <c r="E88" s="169"/>
      <c r="F88" s="296"/>
      <c r="G88" s="287"/>
      <c r="H88" s="289"/>
      <c r="I88" s="289"/>
      <c r="J88" s="289"/>
      <c r="K88" s="287"/>
      <c r="L88" s="289"/>
      <c r="M88" s="287"/>
      <c r="N88" s="287"/>
      <c r="O88" s="289"/>
      <c r="P88" s="287"/>
      <c r="Q88" s="291"/>
      <c r="R88" s="292"/>
      <c r="S88" s="292"/>
      <c r="T88" s="293"/>
      <c r="U88" s="298"/>
      <c r="V88" s="300"/>
    </row>
    <row r="89" spans="1:22" s="171" customFormat="1" ht="21.75" customHeight="1">
      <c r="A89" s="301">
        <v>39</v>
      </c>
      <c r="B89" s="301" t="s">
        <v>39</v>
      </c>
      <c r="C89" s="301" t="s">
        <v>79</v>
      </c>
      <c r="D89" s="138"/>
      <c r="E89" s="138"/>
      <c r="F89" s="303" t="s">
        <v>103</v>
      </c>
      <c r="G89" s="301" t="s">
        <v>373</v>
      </c>
      <c r="H89" s="170" t="s">
        <v>374</v>
      </c>
      <c r="I89" s="178">
        <v>41695</v>
      </c>
      <c r="J89" s="138"/>
      <c r="K89" s="305">
        <v>4836</v>
      </c>
      <c r="L89" s="138" t="s">
        <v>37</v>
      </c>
      <c r="M89" s="144"/>
      <c r="N89" s="144">
        <v>500.66</v>
      </c>
      <c r="O89" s="138" t="s">
        <v>37</v>
      </c>
      <c r="P89" s="144">
        <v>500.66</v>
      </c>
      <c r="Q89" s="138"/>
      <c r="R89" s="144"/>
      <c r="S89" s="145"/>
      <c r="T89" s="307">
        <v>4103.25</v>
      </c>
      <c r="U89" s="147" t="e">
        <f>#REF!-T89</f>
        <v>#REF!</v>
      </c>
      <c r="V89" s="299">
        <v>732.75</v>
      </c>
    </row>
    <row r="90" spans="1:22" s="171" customFormat="1" ht="7.5" customHeight="1">
      <c r="A90" s="302"/>
      <c r="B90" s="302"/>
      <c r="C90" s="302"/>
      <c r="D90" s="138"/>
      <c r="E90" s="138"/>
      <c r="F90" s="304"/>
      <c r="G90" s="302"/>
      <c r="H90" s="170"/>
      <c r="I90" s="178"/>
      <c r="J90" s="138"/>
      <c r="K90" s="306"/>
      <c r="L90" s="138"/>
      <c r="M90" s="144"/>
      <c r="N90" s="144"/>
      <c r="O90" s="138"/>
      <c r="P90" s="144"/>
      <c r="Q90" s="138"/>
      <c r="R90" s="144"/>
      <c r="S90" s="145"/>
      <c r="T90" s="308"/>
      <c r="U90" s="179"/>
      <c r="V90" s="300"/>
    </row>
    <row r="91" spans="1:22" s="171" customFormat="1" ht="21" customHeight="1">
      <c r="A91" s="287">
        <v>40</v>
      </c>
      <c r="B91" s="294" t="s">
        <v>238</v>
      </c>
      <c r="C91" s="295" t="s">
        <v>32</v>
      </c>
      <c r="D91" s="169">
        <v>18500000</v>
      </c>
      <c r="E91" s="169"/>
      <c r="F91" s="296" t="s">
        <v>239</v>
      </c>
      <c r="G91" s="287" t="s">
        <v>240</v>
      </c>
      <c r="H91" s="289" t="s">
        <v>241</v>
      </c>
      <c r="I91" s="289" t="s">
        <v>241</v>
      </c>
      <c r="J91" s="289"/>
      <c r="K91" s="287">
        <v>900</v>
      </c>
      <c r="L91" s="288" t="s">
        <v>37</v>
      </c>
      <c r="M91" s="287"/>
      <c r="N91" s="287">
        <v>300</v>
      </c>
      <c r="O91" s="288" t="s">
        <v>37</v>
      </c>
      <c r="P91" s="287">
        <v>300</v>
      </c>
      <c r="Q91" s="291"/>
      <c r="R91" s="292"/>
      <c r="S91" s="292"/>
      <c r="T91" s="293">
        <v>900</v>
      </c>
      <c r="U91" s="297">
        <f>K91-T91</f>
        <v>0</v>
      </c>
      <c r="V91" s="299">
        <f>K91-T91</f>
        <v>0</v>
      </c>
    </row>
    <row r="92" spans="1:22" s="171" customFormat="1" ht="3" customHeight="1">
      <c r="A92" s="287"/>
      <c r="B92" s="294"/>
      <c r="C92" s="295"/>
      <c r="D92" s="169">
        <v>18500000</v>
      </c>
      <c r="E92" s="169"/>
      <c r="F92" s="296"/>
      <c r="G92" s="287"/>
      <c r="H92" s="289"/>
      <c r="I92" s="289"/>
      <c r="J92" s="289"/>
      <c r="K92" s="287"/>
      <c r="L92" s="289"/>
      <c r="M92" s="287"/>
      <c r="N92" s="287"/>
      <c r="O92" s="289"/>
      <c r="P92" s="287"/>
      <c r="Q92" s="291"/>
      <c r="R92" s="292"/>
      <c r="S92" s="292"/>
      <c r="T92" s="293"/>
      <c r="U92" s="298"/>
      <c r="V92" s="300"/>
    </row>
    <row r="93" spans="1:22" s="171" customFormat="1" ht="21" customHeight="1">
      <c r="A93" s="287">
        <v>41</v>
      </c>
      <c r="B93" s="294" t="s">
        <v>242</v>
      </c>
      <c r="C93" s="295" t="s">
        <v>32</v>
      </c>
      <c r="D93" s="169">
        <v>18500000</v>
      </c>
      <c r="E93" s="169"/>
      <c r="F93" s="296" t="s">
        <v>136</v>
      </c>
      <c r="G93" s="287" t="s">
        <v>243</v>
      </c>
      <c r="H93" s="289" t="s">
        <v>244</v>
      </c>
      <c r="I93" s="288" t="s">
        <v>245</v>
      </c>
      <c r="J93" s="289"/>
      <c r="K93" s="287">
        <v>2058</v>
      </c>
      <c r="L93" s="288" t="s">
        <v>246</v>
      </c>
      <c r="M93" s="287"/>
      <c r="N93" s="287">
        <v>2058</v>
      </c>
      <c r="O93" s="288" t="s">
        <v>247</v>
      </c>
      <c r="P93" s="287">
        <v>2058</v>
      </c>
      <c r="Q93" s="291"/>
      <c r="R93" s="292"/>
      <c r="S93" s="292"/>
      <c r="T93" s="293">
        <v>2058</v>
      </c>
      <c r="U93" s="297">
        <v>0</v>
      </c>
      <c r="V93" s="299">
        <f t="shared" ref="V93" si="5">K93-T93</f>
        <v>0</v>
      </c>
    </row>
    <row r="94" spans="1:22" s="171" customFormat="1" ht="9" customHeight="1">
      <c r="A94" s="287"/>
      <c r="B94" s="294"/>
      <c r="C94" s="295"/>
      <c r="D94" s="169">
        <v>18500000</v>
      </c>
      <c r="E94" s="169"/>
      <c r="F94" s="296"/>
      <c r="G94" s="287"/>
      <c r="H94" s="289"/>
      <c r="I94" s="289"/>
      <c r="J94" s="289"/>
      <c r="K94" s="287"/>
      <c r="L94" s="289"/>
      <c r="M94" s="287"/>
      <c r="N94" s="287"/>
      <c r="O94" s="289"/>
      <c r="P94" s="287"/>
      <c r="Q94" s="291"/>
      <c r="R94" s="292"/>
      <c r="S94" s="292"/>
      <c r="T94" s="293"/>
      <c r="U94" s="298"/>
      <c r="V94" s="300"/>
    </row>
    <row r="95" spans="1:22" s="171" customFormat="1" ht="21" customHeight="1">
      <c r="A95" s="287">
        <v>42</v>
      </c>
      <c r="B95" s="294" t="s">
        <v>248</v>
      </c>
      <c r="C95" s="295" t="s">
        <v>32</v>
      </c>
      <c r="D95" s="169">
        <v>18500000</v>
      </c>
      <c r="E95" s="169"/>
      <c r="F95" s="296" t="s">
        <v>249</v>
      </c>
      <c r="G95" s="287" t="s">
        <v>250</v>
      </c>
      <c r="H95" s="289" t="s">
        <v>251</v>
      </c>
      <c r="I95" s="288" t="s">
        <v>245</v>
      </c>
      <c r="J95" s="289"/>
      <c r="K95" s="287">
        <v>407</v>
      </c>
      <c r="L95" s="288" t="s">
        <v>246</v>
      </c>
      <c r="M95" s="287"/>
      <c r="N95" s="287">
        <v>407</v>
      </c>
      <c r="O95" s="288" t="s">
        <v>252</v>
      </c>
      <c r="P95" s="287">
        <v>407</v>
      </c>
      <c r="Q95" s="291"/>
      <c r="R95" s="292"/>
      <c r="S95" s="292"/>
      <c r="T95" s="293">
        <v>407</v>
      </c>
      <c r="U95" s="297">
        <v>0</v>
      </c>
      <c r="V95" s="299">
        <f t="shared" ref="V95:V99" si="6">K95-T95</f>
        <v>0</v>
      </c>
    </row>
    <row r="96" spans="1:22" s="171" customFormat="1" ht="24.75" customHeight="1">
      <c r="A96" s="287"/>
      <c r="B96" s="294"/>
      <c r="C96" s="295"/>
      <c r="D96" s="169">
        <v>18500000</v>
      </c>
      <c r="E96" s="169"/>
      <c r="F96" s="296"/>
      <c r="G96" s="287"/>
      <c r="H96" s="289"/>
      <c r="I96" s="289"/>
      <c r="J96" s="289"/>
      <c r="K96" s="287"/>
      <c r="L96" s="289"/>
      <c r="M96" s="287"/>
      <c r="N96" s="287"/>
      <c r="O96" s="289"/>
      <c r="P96" s="287"/>
      <c r="Q96" s="291"/>
      <c r="R96" s="292"/>
      <c r="S96" s="292"/>
      <c r="T96" s="293"/>
      <c r="U96" s="298"/>
      <c r="V96" s="300"/>
    </row>
    <row r="97" spans="1:22" s="171" customFormat="1" ht="21" customHeight="1">
      <c r="A97" s="287">
        <v>43</v>
      </c>
      <c r="B97" s="294" t="s">
        <v>253</v>
      </c>
      <c r="C97" s="295" t="s">
        <v>32</v>
      </c>
      <c r="D97" s="169">
        <v>18500000</v>
      </c>
      <c r="E97" s="169"/>
      <c r="F97" s="296" t="s">
        <v>254</v>
      </c>
      <c r="G97" s="287" t="s">
        <v>255</v>
      </c>
      <c r="H97" s="289" t="s">
        <v>256</v>
      </c>
      <c r="I97" s="289" t="s">
        <v>256</v>
      </c>
      <c r="J97" s="289"/>
      <c r="K97" s="287">
        <v>950</v>
      </c>
      <c r="L97" s="288" t="s">
        <v>257</v>
      </c>
      <c r="M97" s="287"/>
      <c r="N97" s="287">
        <v>132</v>
      </c>
      <c r="O97" s="288" t="s">
        <v>258</v>
      </c>
      <c r="P97" s="287">
        <v>132</v>
      </c>
      <c r="Q97" s="291"/>
      <c r="R97" s="292"/>
      <c r="S97" s="292"/>
      <c r="T97" s="293">
        <v>950</v>
      </c>
      <c r="U97" s="297">
        <f>K97-T97</f>
        <v>0</v>
      </c>
      <c r="V97" s="299">
        <f t="shared" si="6"/>
        <v>0</v>
      </c>
    </row>
    <row r="98" spans="1:22" s="171" customFormat="1" ht="9" customHeight="1">
      <c r="A98" s="287"/>
      <c r="B98" s="294"/>
      <c r="C98" s="295"/>
      <c r="D98" s="169">
        <v>18500000</v>
      </c>
      <c r="E98" s="169"/>
      <c r="F98" s="296"/>
      <c r="G98" s="287"/>
      <c r="H98" s="289"/>
      <c r="I98" s="289"/>
      <c r="J98" s="289"/>
      <c r="K98" s="287"/>
      <c r="L98" s="289"/>
      <c r="M98" s="287"/>
      <c r="N98" s="287"/>
      <c r="O98" s="289"/>
      <c r="P98" s="287"/>
      <c r="Q98" s="291"/>
      <c r="R98" s="292"/>
      <c r="S98" s="292"/>
      <c r="T98" s="293"/>
      <c r="U98" s="298"/>
      <c r="V98" s="300"/>
    </row>
    <row r="99" spans="1:22" s="171" customFormat="1" ht="21" customHeight="1">
      <c r="A99" s="287">
        <v>44</v>
      </c>
      <c r="B99" s="294" t="s">
        <v>259</v>
      </c>
      <c r="C99" s="295" t="s">
        <v>32</v>
      </c>
      <c r="D99" s="169">
        <v>18500000</v>
      </c>
      <c r="E99" s="169"/>
      <c r="F99" s="296" t="s">
        <v>260</v>
      </c>
      <c r="G99" s="287" t="s">
        <v>261</v>
      </c>
      <c r="H99" s="289" t="s">
        <v>262</v>
      </c>
      <c r="I99" s="288">
        <v>41633</v>
      </c>
      <c r="J99" s="289"/>
      <c r="K99" s="287">
        <v>250</v>
      </c>
      <c r="L99" s="288" t="s">
        <v>263</v>
      </c>
      <c r="M99" s="287"/>
      <c r="N99" s="287">
        <v>120</v>
      </c>
      <c r="O99" s="288" t="s">
        <v>264</v>
      </c>
      <c r="P99" s="287">
        <v>120</v>
      </c>
      <c r="Q99" s="291"/>
      <c r="R99" s="292"/>
      <c r="S99" s="292"/>
      <c r="T99" s="293">
        <v>250</v>
      </c>
      <c r="U99" s="297">
        <f>K99-T99</f>
        <v>0</v>
      </c>
      <c r="V99" s="299">
        <f t="shared" si="6"/>
        <v>0</v>
      </c>
    </row>
    <row r="100" spans="1:22" s="171" customFormat="1" ht="5.25" customHeight="1">
      <c r="A100" s="287"/>
      <c r="B100" s="294"/>
      <c r="C100" s="295"/>
      <c r="D100" s="169">
        <v>18500000</v>
      </c>
      <c r="E100" s="169"/>
      <c r="F100" s="296"/>
      <c r="G100" s="287"/>
      <c r="H100" s="289"/>
      <c r="I100" s="289"/>
      <c r="J100" s="289"/>
      <c r="K100" s="287"/>
      <c r="L100" s="289"/>
      <c r="M100" s="287"/>
      <c r="N100" s="287"/>
      <c r="O100" s="289"/>
      <c r="P100" s="287"/>
      <c r="Q100" s="291"/>
      <c r="R100" s="292"/>
      <c r="S100" s="292"/>
      <c r="T100" s="293"/>
      <c r="U100" s="298"/>
      <c r="V100" s="300"/>
    </row>
    <row r="101" spans="1:22" s="171" customFormat="1" ht="26.25" customHeight="1">
      <c r="A101" s="138">
        <v>45</v>
      </c>
      <c r="B101" s="172" t="s">
        <v>265</v>
      </c>
      <c r="C101" s="139" t="s">
        <v>32</v>
      </c>
      <c r="D101" s="169">
        <v>18500000</v>
      </c>
      <c r="E101" s="169"/>
      <c r="F101" s="173" t="s">
        <v>266</v>
      </c>
      <c r="G101" s="138" t="s">
        <v>267</v>
      </c>
      <c r="H101" s="159" t="s">
        <v>256</v>
      </c>
      <c r="I101" s="177" t="s">
        <v>268</v>
      </c>
      <c r="J101" s="159"/>
      <c r="K101" s="138">
        <v>800</v>
      </c>
      <c r="L101" s="177" t="s">
        <v>257</v>
      </c>
      <c r="M101" s="138"/>
      <c r="N101" s="138">
        <v>157</v>
      </c>
      <c r="O101" s="177" t="s">
        <v>258</v>
      </c>
      <c r="P101" s="138">
        <v>157</v>
      </c>
      <c r="Q101" s="174"/>
      <c r="R101" s="145"/>
      <c r="S101" s="145"/>
      <c r="T101" s="146">
        <v>800</v>
      </c>
      <c r="U101" s="147">
        <f>K101-T101</f>
        <v>0</v>
      </c>
      <c r="V101" s="144">
        <f>K101-T101</f>
        <v>0</v>
      </c>
    </row>
    <row r="102" spans="1:22" s="171" customFormat="1" ht="26.25" customHeight="1">
      <c r="A102" s="287">
        <v>46</v>
      </c>
      <c r="B102" s="294" t="s">
        <v>269</v>
      </c>
      <c r="C102" s="295" t="s">
        <v>79</v>
      </c>
      <c r="D102" s="169">
        <v>18500000</v>
      </c>
      <c r="E102" s="169"/>
      <c r="F102" s="296" t="s">
        <v>80</v>
      </c>
      <c r="G102" s="287">
        <v>42</v>
      </c>
      <c r="H102" s="289" t="s">
        <v>270</v>
      </c>
      <c r="I102" s="288"/>
      <c r="J102" s="287" t="s">
        <v>237</v>
      </c>
      <c r="K102" s="287" t="s">
        <v>375</v>
      </c>
      <c r="L102" s="288"/>
      <c r="M102" s="287"/>
      <c r="N102" s="287">
        <v>0</v>
      </c>
      <c r="O102" s="288"/>
      <c r="P102" s="287">
        <v>0</v>
      </c>
      <c r="Q102" s="291"/>
      <c r="R102" s="292"/>
      <c r="S102" s="292"/>
      <c r="T102" s="293">
        <v>342</v>
      </c>
      <c r="U102" s="297"/>
      <c r="V102" s="144" t="s">
        <v>371</v>
      </c>
    </row>
    <row r="103" spans="1:22" s="171" customFormat="1" ht="3" customHeight="1">
      <c r="A103" s="287"/>
      <c r="B103" s="294"/>
      <c r="C103" s="295"/>
      <c r="D103" s="169">
        <v>18500000</v>
      </c>
      <c r="E103" s="169"/>
      <c r="F103" s="296"/>
      <c r="G103" s="287"/>
      <c r="H103" s="289"/>
      <c r="I103" s="289"/>
      <c r="J103" s="287"/>
      <c r="K103" s="287"/>
      <c r="L103" s="289"/>
      <c r="M103" s="287"/>
      <c r="N103" s="287"/>
      <c r="O103" s="289"/>
      <c r="P103" s="287"/>
      <c r="Q103" s="291"/>
      <c r="R103" s="292"/>
      <c r="S103" s="292"/>
      <c r="T103" s="293"/>
      <c r="U103" s="298"/>
      <c r="V103" s="144"/>
    </row>
    <row r="104" spans="1:22" s="171" customFormat="1">
      <c r="A104" s="287">
        <v>47</v>
      </c>
      <c r="B104" s="294" t="s">
        <v>154</v>
      </c>
      <c r="C104" s="295" t="s">
        <v>32</v>
      </c>
      <c r="D104" s="169">
        <v>18500000</v>
      </c>
      <c r="E104" s="169"/>
      <c r="F104" s="296" t="s">
        <v>271</v>
      </c>
      <c r="G104" s="287" t="s">
        <v>272</v>
      </c>
      <c r="H104" s="289" t="s">
        <v>273</v>
      </c>
      <c r="I104" s="288" t="s">
        <v>274</v>
      </c>
      <c r="J104" s="289"/>
      <c r="K104" s="287">
        <v>338</v>
      </c>
      <c r="L104" s="288" t="s">
        <v>275</v>
      </c>
      <c r="M104" s="287"/>
      <c r="N104" s="287">
        <v>338</v>
      </c>
      <c r="O104" s="288" t="s">
        <v>252</v>
      </c>
      <c r="P104" s="287">
        <v>338</v>
      </c>
      <c r="Q104" s="291"/>
      <c r="R104" s="292"/>
      <c r="S104" s="292"/>
      <c r="T104" s="293">
        <v>338</v>
      </c>
      <c r="U104" s="297">
        <v>0</v>
      </c>
      <c r="V104" s="299">
        <f>K104-T104</f>
        <v>0</v>
      </c>
    </row>
    <row r="105" spans="1:22" s="171" customFormat="1">
      <c r="A105" s="287"/>
      <c r="B105" s="294"/>
      <c r="C105" s="295"/>
      <c r="D105" s="169">
        <v>18500000</v>
      </c>
      <c r="E105" s="169"/>
      <c r="F105" s="296"/>
      <c r="G105" s="287"/>
      <c r="H105" s="289"/>
      <c r="I105" s="289"/>
      <c r="J105" s="289"/>
      <c r="K105" s="287"/>
      <c r="L105" s="289"/>
      <c r="M105" s="287"/>
      <c r="N105" s="287"/>
      <c r="O105" s="289"/>
      <c r="P105" s="287"/>
      <c r="Q105" s="291"/>
      <c r="R105" s="292"/>
      <c r="S105" s="292"/>
      <c r="T105" s="293"/>
      <c r="U105" s="298"/>
      <c r="V105" s="300"/>
    </row>
    <row r="106" spans="1:22" s="175" customFormat="1" ht="33" customHeight="1">
      <c r="A106" s="138">
        <v>48</v>
      </c>
      <c r="B106" s="141" t="s">
        <v>276</v>
      </c>
      <c r="C106" s="140" t="s">
        <v>32</v>
      </c>
      <c r="D106" s="138"/>
      <c r="E106" s="138"/>
      <c r="F106" s="180" t="s">
        <v>221</v>
      </c>
      <c r="G106" s="140" t="s">
        <v>277</v>
      </c>
      <c r="H106" s="140" t="s">
        <v>278</v>
      </c>
      <c r="I106" s="176">
        <v>41440</v>
      </c>
      <c r="J106" s="140"/>
      <c r="K106" s="143">
        <v>57.4</v>
      </c>
      <c r="L106" s="138"/>
      <c r="M106" s="138"/>
      <c r="N106" s="144"/>
      <c r="O106" s="138"/>
      <c r="P106" s="144"/>
      <c r="Q106" s="138"/>
      <c r="R106" s="145"/>
      <c r="S106" s="145"/>
      <c r="T106" s="143">
        <v>57.4</v>
      </c>
      <c r="U106" s="147">
        <v>0</v>
      </c>
      <c r="V106" s="144">
        <f>K106-T106</f>
        <v>0</v>
      </c>
    </row>
    <row r="107" spans="1:22" s="175" customFormat="1" ht="33" customHeight="1">
      <c r="A107" s="138">
        <v>49</v>
      </c>
      <c r="B107" s="141" t="s">
        <v>279</v>
      </c>
      <c r="C107" s="140" t="s">
        <v>280</v>
      </c>
      <c r="D107" s="138"/>
      <c r="E107" s="138"/>
      <c r="F107" s="180" t="s">
        <v>281</v>
      </c>
      <c r="G107" s="140" t="s">
        <v>282</v>
      </c>
      <c r="H107" s="140" t="s">
        <v>283</v>
      </c>
      <c r="I107" s="140"/>
      <c r="J107" s="143" t="s">
        <v>237</v>
      </c>
      <c r="K107" s="140">
        <v>4963</v>
      </c>
      <c r="L107" s="138"/>
      <c r="M107" s="138"/>
      <c r="N107" s="144"/>
      <c r="O107" s="138"/>
      <c r="P107" s="144"/>
      <c r="Q107" s="138"/>
      <c r="R107" s="145"/>
      <c r="S107" s="145"/>
      <c r="T107" s="143" t="s">
        <v>371</v>
      </c>
      <c r="U107" s="147"/>
      <c r="V107" s="144"/>
    </row>
    <row r="108" spans="1:22" s="175" customFormat="1" ht="31.5" customHeight="1">
      <c r="A108" s="138">
        <v>50</v>
      </c>
      <c r="B108" s="141" t="s">
        <v>284</v>
      </c>
      <c r="C108" s="138" t="s">
        <v>285</v>
      </c>
      <c r="D108" s="138"/>
      <c r="E108" s="138"/>
      <c r="F108" s="180" t="s">
        <v>286</v>
      </c>
      <c r="G108" s="140" t="s">
        <v>287</v>
      </c>
      <c r="H108" s="140" t="s">
        <v>288</v>
      </c>
      <c r="I108" s="140" t="s">
        <v>289</v>
      </c>
      <c r="J108" s="140"/>
      <c r="K108" s="143">
        <v>306.7</v>
      </c>
      <c r="L108" s="138"/>
      <c r="M108" s="138"/>
      <c r="N108" s="144"/>
      <c r="O108" s="138"/>
      <c r="P108" s="144"/>
      <c r="Q108" s="138"/>
      <c r="R108" s="145"/>
      <c r="S108" s="145"/>
      <c r="T108" s="143">
        <v>306.7</v>
      </c>
      <c r="U108" s="147">
        <v>0</v>
      </c>
      <c r="V108" s="144">
        <f>K108-T108</f>
        <v>0</v>
      </c>
    </row>
    <row r="109" spans="1:22" s="175" customFormat="1" ht="25.5" customHeight="1">
      <c r="A109" s="138">
        <v>51</v>
      </c>
      <c r="B109" s="141" t="s">
        <v>291</v>
      </c>
      <c r="C109" s="138" t="s">
        <v>285</v>
      </c>
      <c r="D109" s="138"/>
      <c r="E109" s="138"/>
      <c r="F109" s="180" t="s">
        <v>292</v>
      </c>
      <c r="G109" s="140" t="s">
        <v>293</v>
      </c>
      <c r="H109" s="140" t="s">
        <v>294</v>
      </c>
      <c r="I109" s="140" t="s">
        <v>289</v>
      </c>
      <c r="J109" s="140"/>
      <c r="K109" s="143">
        <v>600</v>
      </c>
      <c r="L109" s="138"/>
      <c r="M109" s="138"/>
      <c r="N109" s="144"/>
      <c r="O109" s="138"/>
      <c r="P109" s="144"/>
      <c r="Q109" s="138"/>
      <c r="R109" s="145"/>
      <c r="S109" s="145"/>
      <c r="T109" s="143">
        <v>600</v>
      </c>
      <c r="U109" s="147">
        <v>0</v>
      </c>
      <c r="V109" s="144">
        <f>K109-T109</f>
        <v>0</v>
      </c>
    </row>
    <row r="110" spans="1:22" s="175" customFormat="1" ht="36" customHeight="1">
      <c r="A110" s="138">
        <v>52</v>
      </c>
      <c r="B110" s="141" t="s">
        <v>376</v>
      </c>
      <c r="C110" s="138" t="s">
        <v>285</v>
      </c>
      <c r="D110" s="138"/>
      <c r="E110" s="138"/>
      <c r="F110" s="180" t="s">
        <v>377</v>
      </c>
      <c r="G110" s="140" t="s">
        <v>378</v>
      </c>
      <c r="H110" s="140" t="s">
        <v>379</v>
      </c>
      <c r="I110" s="140"/>
      <c r="J110" s="140"/>
      <c r="K110" s="143">
        <v>121</v>
      </c>
      <c r="L110" s="138"/>
      <c r="M110" s="138"/>
      <c r="N110" s="144"/>
      <c r="O110" s="138"/>
      <c r="P110" s="144"/>
      <c r="Q110" s="138"/>
      <c r="R110" s="145"/>
      <c r="S110" s="145"/>
      <c r="T110" s="143">
        <v>121</v>
      </c>
      <c r="U110" s="147">
        <v>0</v>
      </c>
      <c r="V110" s="144">
        <f>K110-T110</f>
        <v>0</v>
      </c>
    </row>
    <row r="111" spans="1:22" s="175" customFormat="1" ht="31.5" customHeight="1">
      <c r="A111" s="138">
        <v>53</v>
      </c>
      <c r="B111" s="172" t="s">
        <v>154</v>
      </c>
      <c r="C111" s="138" t="s">
        <v>285</v>
      </c>
      <c r="D111" s="138"/>
      <c r="E111" s="138"/>
      <c r="F111" s="173" t="s">
        <v>271</v>
      </c>
      <c r="G111" s="140" t="s">
        <v>380</v>
      </c>
      <c r="H111" s="140"/>
      <c r="I111" s="140"/>
      <c r="J111" s="140"/>
      <c r="K111" s="143">
        <v>156</v>
      </c>
      <c r="L111" s="138"/>
      <c r="M111" s="138"/>
      <c r="N111" s="144"/>
      <c r="O111" s="138"/>
      <c r="P111" s="144"/>
      <c r="Q111" s="138"/>
      <c r="R111" s="145"/>
      <c r="S111" s="145"/>
      <c r="T111" s="143">
        <v>156</v>
      </c>
      <c r="U111" s="147">
        <v>0</v>
      </c>
      <c r="V111" s="144">
        <f>K111-T111</f>
        <v>0</v>
      </c>
    </row>
    <row r="112" spans="1:22" s="171" customFormat="1" ht="40.5" hidden="1" customHeight="1">
      <c r="A112" s="138"/>
      <c r="B112" s="294" t="s">
        <v>295</v>
      </c>
      <c r="C112" s="295" t="s">
        <v>296</v>
      </c>
      <c r="D112" s="169">
        <v>18500000</v>
      </c>
      <c r="E112" s="169"/>
      <c r="F112" s="296" t="s">
        <v>297</v>
      </c>
      <c r="G112" s="287" t="s">
        <v>298</v>
      </c>
      <c r="H112" s="289" t="s">
        <v>299</v>
      </c>
      <c r="I112" s="288" t="s">
        <v>300</v>
      </c>
      <c r="J112" s="289"/>
      <c r="K112" s="287">
        <v>9500</v>
      </c>
      <c r="L112" s="288" t="s">
        <v>37</v>
      </c>
      <c r="M112" s="287"/>
      <c r="N112" s="287">
        <v>3606.9</v>
      </c>
      <c r="O112" s="288" t="s">
        <v>37</v>
      </c>
      <c r="P112" s="287">
        <v>3606.9</v>
      </c>
      <c r="Q112" s="291"/>
      <c r="R112" s="292"/>
      <c r="S112" s="292"/>
      <c r="T112" s="293"/>
      <c r="U112" s="147"/>
      <c r="V112" s="144"/>
    </row>
    <row r="113" spans="1:22" s="171" customFormat="1" ht="15" hidden="1" customHeight="1">
      <c r="A113" s="138"/>
      <c r="B113" s="294"/>
      <c r="C113" s="295"/>
      <c r="D113" s="169">
        <v>18500000</v>
      </c>
      <c r="E113" s="169"/>
      <c r="F113" s="296"/>
      <c r="G113" s="287"/>
      <c r="H113" s="289"/>
      <c r="I113" s="289"/>
      <c r="J113" s="289"/>
      <c r="K113" s="287"/>
      <c r="L113" s="289"/>
      <c r="M113" s="287"/>
      <c r="N113" s="287"/>
      <c r="O113" s="289"/>
      <c r="P113" s="287"/>
      <c r="Q113" s="291"/>
      <c r="R113" s="292"/>
      <c r="S113" s="292"/>
      <c r="T113" s="293"/>
      <c r="U113" s="147"/>
      <c r="V113" s="144"/>
    </row>
    <row r="114" spans="1:22" s="175" customFormat="1" ht="15" hidden="1" customHeight="1">
      <c r="A114" s="138">
        <v>3</v>
      </c>
      <c r="B114" s="141"/>
      <c r="C114" s="287" t="s">
        <v>38</v>
      </c>
      <c r="D114" s="287"/>
      <c r="E114" s="138"/>
      <c r="F114" s="141"/>
      <c r="G114" s="138"/>
      <c r="H114" s="138"/>
      <c r="I114" s="138"/>
      <c r="J114" s="138"/>
      <c r="K114" s="144"/>
      <c r="L114" s="138"/>
      <c r="M114" s="138"/>
      <c r="N114" s="144">
        <f t="shared" ref="N114" si="7">N112</f>
        <v>3606.9</v>
      </c>
      <c r="O114" s="144"/>
      <c r="P114" s="144">
        <f>P112</f>
        <v>3606.9</v>
      </c>
      <c r="Q114" s="138"/>
      <c r="R114" s="145"/>
      <c r="S114" s="145"/>
      <c r="T114" s="144"/>
      <c r="U114" s="147"/>
      <c r="V114" s="144"/>
    </row>
    <row r="115" spans="1:22" s="171" customFormat="1" ht="32.25" hidden="1" customHeight="1">
      <c r="A115" s="138"/>
      <c r="B115" s="294" t="s">
        <v>302</v>
      </c>
      <c r="C115" s="295" t="s">
        <v>296</v>
      </c>
      <c r="D115" s="169">
        <v>18500000</v>
      </c>
      <c r="E115" s="169"/>
      <c r="F115" s="296" t="s">
        <v>381</v>
      </c>
      <c r="G115" s="287" t="s">
        <v>304</v>
      </c>
      <c r="H115" s="289" t="s">
        <v>305</v>
      </c>
      <c r="I115" s="288" t="s">
        <v>300</v>
      </c>
      <c r="J115" s="289"/>
      <c r="K115" s="287">
        <v>2050</v>
      </c>
      <c r="L115" s="288" t="s">
        <v>37</v>
      </c>
      <c r="M115" s="287"/>
      <c r="N115" s="287">
        <v>812.75</v>
      </c>
      <c r="O115" s="288" t="s">
        <v>37</v>
      </c>
      <c r="P115" s="287">
        <v>812.75</v>
      </c>
      <c r="Q115" s="291"/>
      <c r="R115" s="292"/>
      <c r="S115" s="292"/>
      <c r="T115" s="146"/>
      <c r="U115" s="147"/>
      <c r="V115" s="144"/>
    </row>
    <row r="116" spans="1:22" s="171" customFormat="1" ht="15" hidden="1" customHeight="1">
      <c r="A116" s="138"/>
      <c r="B116" s="294"/>
      <c r="C116" s="295"/>
      <c r="D116" s="169">
        <v>18500000</v>
      </c>
      <c r="E116" s="169"/>
      <c r="F116" s="296"/>
      <c r="G116" s="287"/>
      <c r="H116" s="289"/>
      <c r="I116" s="289"/>
      <c r="J116" s="289"/>
      <c r="K116" s="287"/>
      <c r="L116" s="289"/>
      <c r="M116" s="287"/>
      <c r="N116" s="287"/>
      <c r="O116" s="289"/>
      <c r="P116" s="287"/>
      <c r="Q116" s="291"/>
      <c r="R116" s="292"/>
      <c r="S116" s="292"/>
      <c r="T116" s="146"/>
      <c r="U116" s="147"/>
      <c r="V116" s="144"/>
    </row>
    <row r="117" spans="1:22" s="175" customFormat="1" ht="15" hidden="1" customHeight="1">
      <c r="A117" s="138"/>
      <c r="B117" s="141"/>
      <c r="C117" s="287" t="s">
        <v>38</v>
      </c>
      <c r="D117" s="287"/>
      <c r="E117" s="138"/>
      <c r="F117" s="141"/>
      <c r="G117" s="138"/>
      <c r="H117" s="138"/>
      <c r="I117" s="138"/>
      <c r="J117" s="138"/>
      <c r="K117" s="144"/>
      <c r="L117" s="138"/>
      <c r="M117" s="138"/>
      <c r="N117" s="144">
        <f t="shared" ref="N117" si="8">N115</f>
        <v>812.75</v>
      </c>
      <c r="O117" s="144"/>
      <c r="P117" s="144">
        <f>P115</f>
        <v>812.75</v>
      </c>
      <c r="Q117" s="138"/>
      <c r="R117" s="145"/>
      <c r="S117" s="145"/>
      <c r="T117" s="144"/>
      <c r="U117" s="147"/>
      <c r="V117" s="144"/>
    </row>
    <row r="118" spans="1:22" s="171" customFormat="1" ht="33" hidden="1" customHeight="1">
      <c r="A118" s="140"/>
      <c r="B118" s="141" t="s">
        <v>306</v>
      </c>
      <c r="C118" s="138" t="s">
        <v>307</v>
      </c>
      <c r="D118" s="138"/>
      <c r="E118" s="138"/>
      <c r="F118" s="141" t="s">
        <v>308</v>
      </c>
      <c r="G118" s="138" t="s">
        <v>309</v>
      </c>
      <c r="H118" s="138" t="s">
        <v>310</v>
      </c>
      <c r="I118" s="138" t="s">
        <v>300</v>
      </c>
      <c r="J118" s="138"/>
      <c r="K118" s="144" t="s">
        <v>382</v>
      </c>
      <c r="L118" s="288" t="s">
        <v>37</v>
      </c>
      <c r="M118" s="138"/>
      <c r="N118" s="144">
        <v>3252.31</v>
      </c>
      <c r="O118" s="288" t="s">
        <v>37</v>
      </c>
      <c r="P118" s="144">
        <v>3252.31</v>
      </c>
      <c r="Q118" s="138"/>
      <c r="R118" s="145"/>
      <c r="S118" s="145"/>
      <c r="T118" s="144"/>
      <c r="U118" s="147"/>
      <c r="V118" s="144"/>
    </row>
    <row r="119" spans="1:22" s="184" customFormat="1" ht="15" hidden="1" customHeight="1">
      <c r="A119" s="138"/>
      <c r="B119" s="180"/>
      <c r="C119" s="290" t="s">
        <v>38</v>
      </c>
      <c r="D119" s="290"/>
      <c r="E119" s="140"/>
      <c r="F119" s="180"/>
      <c r="G119" s="140"/>
      <c r="H119" s="140"/>
      <c r="I119" s="140"/>
      <c r="J119" s="140"/>
      <c r="K119" s="143" t="s">
        <v>382</v>
      </c>
      <c r="L119" s="289"/>
      <c r="M119" s="140"/>
      <c r="N119" s="143">
        <f>N118</f>
        <v>3252.31</v>
      </c>
      <c r="O119" s="289"/>
      <c r="P119" s="143">
        <f t="shared" ref="P119" si="9">P118</f>
        <v>3252.31</v>
      </c>
      <c r="Q119" s="140"/>
      <c r="R119" s="181"/>
      <c r="S119" s="181"/>
      <c r="T119" s="143"/>
      <c r="U119" s="182"/>
      <c r="V119" s="183"/>
    </row>
    <row r="120" spans="1:22" s="171" customFormat="1" ht="33" hidden="1" customHeight="1">
      <c r="A120" s="138"/>
      <c r="B120" s="141" t="s">
        <v>311</v>
      </c>
      <c r="C120" s="138" t="s">
        <v>307</v>
      </c>
      <c r="D120" s="138"/>
      <c r="E120" s="138"/>
      <c r="F120" s="141" t="s">
        <v>312</v>
      </c>
      <c r="G120" s="138" t="s">
        <v>313</v>
      </c>
      <c r="H120" s="138" t="s">
        <v>314</v>
      </c>
      <c r="I120" s="138" t="s">
        <v>315</v>
      </c>
      <c r="J120" s="138"/>
      <c r="K120" s="144">
        <v>4660</v>
      </c>
      <c r="L120" s="138" t="s">
        <v>383</v>
      </c>
      <c r="M120" s="138">
        <v>4</v>
      </c>
      <c r="N120" s="144">
        <v>4660</v>
      </c>
      <c r="O120" s="138" t="s">
        <v>118</v>
      </c>
      <c r="P120" s="144">
        <v>4660</v>
      </c>
      <c r="Q120" s="138"/>
      <c r="R120" s="145"/>
      <c r="S120" s="145"/>
      <c r="T120" s="144"/>
      <c r="U120" s="147"/>
      <c r="V120" s="144"/>
    </row>
    <row r="121" spans="1:22" s="175" customFormat="1" ht="15" hidden="1" customHeight="1">
      <c r="A121" s="138"/>
      <c r="B121" s="141"/>
      <c r="C121" s="287" t="s">
        <v>38</v>
      </c>
      <c r="D121" s="287"/>
      <c r="E121" s="138"/>
      <c r="F121" s="141"/>
      <c r="G121" s="138"/>
      <c r="H121" s="138"/>
      <c r="I121" s="138"/>
      <c r="J121" s="138"/>
      <c r="K121" s="143">
        <v>4660</v>
      </c>
      <c r="L121" s="138"/>
      <c r="M121" s="138"/>
      <c r="N121" s="144">
        <f>N120</f>
        <v>4660</v>
      </c>
      <c r="O121" s="138"/>
      <c r="P121" s="144">
        <f>P120</f>
        <v>4660</v>
      </c>
      <c r="Q121" s="138"/>
      <c r="R121" s="145"/>
      <c r="S121" s="145"/>
      <c r="T121" s="144"/>
      <c r="U121" s="147"/>
      <c r="V121" s="144"/>
    </row>
    <row r="122" spans="1:22" s="171" customFormat="1" ht="33" hidden="1" customHeight="1">
      <c r="A122" s="138"/>
      <c r="B122" s="141" t="s">
        <v>316</v>
      </c>
      <c r="C122" s="138" t="s">
        <v>307</v>
      </c>
      <c r="D122" s="138"/>
      <c r="E122" s="138"/>
      <c r="F122" s="141" t="s">
        <v>317</v>
      </c>
      <c r="G122" s="138" t="s">
        <v>318</v>
      </c>
      <c r="H122" s="138" t="s">
        <v>319</v>
      </c>
      <c r="I122" s="138" t="s">
        <v>300</v>
      </c>
      <c r="J122" s="138"/>
      <c r="K122" s="144">
        <v>8398</v>
      </c>
      <c r="L122" s="288" t="s">
        <v>37</v>
      </c>
      <c r="M122" s="138"/>
      <c r="N122" s="144">
        <v>2078</v>
      </c>
      <c r="O122" s="288" t="s">
        <v>37</v>
      </c>
      <c r="P122" s="144">
        <v>2078</v>
      </c>
      <c r="Q122" s="138"/>
      <c r="R122" s="145"/>
      <c r="S122" s="145"/>
      <c r="T122" s="144"/>
      <c r="U122" s="147"/>
      <c r="V122" s="144"/>
    </row>
    <row r="123" spans="1:22" s="175" customFormat="1" ht="15" hidden="1" customHeight="1">
      <c r="A123" s="138"/>
      <c r="B123" s="141"/>
      <c r="C123" s="138" t="s">
        <v>38</v>
      </c>
      <c r="D123" s="138"/>
      <c r="E123" s="138"/>
      <c r="F123" s="141"/>
      <c r="G123" s="138"/>
      <c r="H123" s="138"/>
      <c r="I123" s="142"/>
      <c r="J123" s="138"/>
      <c r="K123" s="143">
        <v>8398</v>
      </c>
      <c r="L123" s="289"/>
      <c r="M123" s="144"/>
      <c r="N123" s="144">
        <f>N122</f>
        <v>2078</v>
      </c>
      <c r="O123" s="289"/>
      <c r="P123" s="144">
        <f t="shared" ref="P123" si="10">P122</f>
        <v>2078</v>
      </c>
      <c r="Q123" s="138"/>
      <c r="R123" s="144"/>
      <c r="S123" s="145"/>
      <c r="T123" s="146"/>
      <c r="U123" s="147"/>
      <c r="V123" s="144"/>
    </row>
    <row r="124" spans="1:22" s="171" customFormat="1" ht="39.75" hidden="1" customHeight="1">
      <c r="A124" s="138"/>
      <c r="B124" s="141" t="s">
        <v>320</v>
      </c>
      <c r="C124" s="138" t="s">
        <v>307</v>
      </c>
      <c r="D124" s="138"/>
      <c r="E124" s="138"/>
      <c r="F124" s="141" t="s">
        <v>321</v>
      </c>
      <c r="G124" s="138" t="s">
        <v>322</v>
      </c>
      <c r="H124" s="138" t="s">
        <v>323</v>
      </c>
      <c r="I124" s="160" t="s">
        <v>324</v>
      </c>
      <c r="J124" s="138"/>
      <c r="K124" s="144">
        <v>5340</v>
      </c>
      <c r="L124" s="138" t="s">
        <v>37</v>
      </c>
      <c r="M124" s="138"/>
      <c r="N124" s="144">
        <v>2420</v>
      </c>
      <c r="O124" s="138" t="s">
        <v>37</v>
      </c>
      <c r="P124" s="144">
        <v>2420</v>
      </c>
      <c r="Q124" s="138"/>
      <c r="R124" s="145"/>
      <c r="S124" s="145"/>
      <c r="T124" s="144"/>
      <c r="U124" s="147"/>
      <c r="V124" s="144"/>
    </row>
    <row r="125" spans="1:22" s="175" customFormat="1" ht="15" hidden="1" customHeight="1">
      <c r="A125" s="138"/>
      <c r="B125" s="141"/>
      <c r="C125" s="138" t="s">
        <v>38</v>
      </c>
      <c r="D125" s="138"/>
      <c r="E125" s="138"/>
      <c r="F125" s="141"/>
      <c r="G125" s="138"/>
      <c r="H125" s="138"/>
      <c r="I125" s="142"/>
      <c r="J125" s="138"/>
      <c r="K125" s="143">
        <v>5340</v>
      </c>
      <c r="L125" s="142"/>
      <c r="M125" s="144"/>
      <c r="N125" s="144">
        <f>N124</f>
        <v>2420</v>
      </c>
      <c r="O125" s="144"/>
      <c r="P125" s="144">
        <f t="shared" ref="P125" si="11">P124</f>
        <v>2420</v>
      </c>
      <c r="Q125" s="138"/>
      <c r="R125" s="144"/>
      <c r="S125" s="145"/>
      <c r="T125" s="146"/>
      <c r="U125" s="147"/>
      <c r="V125" s="144"/>
    </row>
    <row r="126" spans="1:22" s="171" customFormat="1" ht="33" hidden="1" customHeight="1">
      <c r="A126" s="138"/>
      <c r="B126" s="141" t="s">
        <v>325</v>
      </c>
      <c r="C126" s="138" t="s">
        <v>307</v>
      </c>
      <c r="D126" s="138"/>
      <c r="E126" s="138"/>
      <c r="F126" s="141" t="s">
        <v>326</v>
      </c>
      <c r="G126" s="138" t="s">
        <v>327</v>
      </c>
      <c r="H126" s="138" t="s">
        <v>328</v>
      </c>
      <c r="I126" s="138" t="s">
        <v>329</v>
      </c>
      <c r="J126" s="138"/>
      <c r="K126" s="144">
        <v>6200</v>
      </c>
      <c r="L126" s="138" t="s">
        <v>37</v>
      </c>
      <c r="M126" s="138"/>
      <c r="N126" s="144">
        <v>2715</v>
      </c>
      <c r="O126" s="138" t="s">
        <v>37</v>
      </c>
      <c r="P126" s="144">
        <v>2715</v>
      </c>
      <c r="Q126" s="138"/>
      <c r="R126" s="145"/>
      <c r="S126" s="145"/>
      <c r="T126" s="144"/>
      <c r="U126" s="147"/>
      <c r="V126" s="144"/>
    </row>
    <row r="127" spans="1:22" s="175" customFormat="1" ht="15" hidden="1" customHeight="1">
      <c r="A127" s="138"/>
      <c r="B127" s="141"/>
      <c r="C127" s="138" t="s">
        <v>38</v>
      </c>
      <c r="D127" s="138"/>
      <c r="E127" s="138"/>
      <c r="F127" s="141"/>
      <c r="G127" s="138"/>
      <c r="H127" s="138"/>
      <c r="I127" s="142"/>
      <c r="J127" s="138"/>
      <c r="K127" s="143">
        <v>6200</v>
      </c>
      <c r="L127" s="142"/>
      <c r="M127" s="144"/>
      <c r="N127" s="144">
        <f>N126</f>
        <v>2715</v>
      </c>
      <c r="O127" s="142"/>
      <c r="P127" s="144">
        <f>P126</f>
        <v>2715</v>
      </c>
      <c r="Q127" s="138"/>
      <c r="R127" s="144"/>
      <c r="S127" s="145"/>
      <c r="T127" s="146"/>
      <c r="U127" s="147"/>
      <c r="V127" s="144"/>
    </row>
    <row r="128" spans="1:22" s="171" customFormat="1" ht="33" hidden="1" customHeight="1">
      <c r="A128" s="138"/>
      <c r="B128" s="141" t="s">
        <v>330</v>
      </c>
      <c r="C128" s="138" t="s">
        <v>307</v>
      </c>
      <c r="D128" s="138"/>
      <c r="E128" s="138"/>
      <c r="F128" s="141" t="s">
        <v>331</v>
      </c>
      <c r="G128" s="138" t="s">
        <v>332</v>
      </c>
      <c r="H128" s="138" t="s">
        <v>333</v>
      </c>
      <c r="I128" s="138" t="s">
        <v>300</v>
      </c>
      <c r="J128" s="138"/>
      <c r="K128" s="144">
        <v>5073</v>
      </c>
      <c r="L128" s="138" t="s">
        <v>37</v>
      </c>
      <c r="M128" s="138"/>
      <c r="N128" s="144">
        <v>1267.9100000000001</v>
      </c>
      <c r="O128" s="138" t="s">
        <v>37</v>
      </c>
      <c r="P128" s="144">
        <v>1267.9100000000001</v>
      </c>
      <c r="Q128" s="138"/>
      <c r="R128" s="145"/>
      <c r="S128" s="145"/>
      <c r="T128" s="144"/>
      <c r="U128" s="147"/>
      <c r="V128" s="144"/>
    </row>
    <row r="129" spans="1:22" s="175" customFormat="1" ht="15" hidden="1" customHeight="1">
      <c r="A129" s="138"/>
      <c r="B129" s="141"/>
      <c r="C129" s="138" t="s">
        <v>38</v>
      </c>
      <c r="D129" s="138"/>
      <c r="E129" s="138"/>
      <c r="F129" s="141"/>
      <c r="G129" s="138"/>
      <c r="H129" s="138"/>
      <c r="I129" s="142"/>
      <c r="J129" s="138"/>
      <c r="K129" s="143">
        <v>5073</v>
      </c>
      <c r="L129" s="142"/>
      <c r="M129" s="144"/>
      <c r="N129" s="144">
        <f>N128</f>
        <v>1267.9100000000001</v>
      </c>
      <c r="O129" s="144"/>
      <c r="P129" s="144">
        <f t="shared" ref="P129" si="12">P128</f>
        <v>1267.9100000000001</v>
      </c>
      <c r="Q129" s="138"/>
      <c r="R129" s="144"/>
      <c r="S129" s="145"/>
      <c r="T129" s="146"/>
      <c r="U129" s="147"/>
      <c r="V129" s="144"/>
    </row>
    <row r="130" spans="1:22" s="171" customFormat="1" ht="33" hidden="1" customHeight="1">
      <c r="A130" s="138"/>
      <c r="B130" s="141" t="s">
        <v>334</v>
      </c>
      <c r="C130" s="138" t="s">
        <v>307</v>
      </c>
      <c r="D130" s="138"/>
      <c r="E130" s="138"/>
      <c r="F130" s="141" t="s">
        <v>335</v>
      </c>
      <c r="G130" s="138" t="s">
        <v>336</v>
      </c>
      <c r="H130" s="138" t="s">
        <v>337</v>
      </c>
      <c r="I130" s="138" t="s">
        <v>338</v>
      </c>
      <c r="J130" s="138"/>
      <c r="K130" s="144">
        <v>4887</v>
      </c>
      <c r="L130" s="138" t="s">
        <v>37</v>
      </c>
      <c r="M130" s="138"/>
      <c r="N130" s="144">
        <v>4887</v>
      </c>
      <c r="O130" s="138" t="s">
        <v>37</v>
      </c>
      <c r="P130" s="144">
        <v>4887</v>
      </c>
      <c r="Q130" s="138"/>
      <c r="R130" s="145"/>
      <c r="S130" s="145"/>
      <c r="T130" s="144"/>
      <c r="U130" s="147"/>
      <c r="V130" s="144"/>
    </row>
    <row r="131" spans="1:22" s="175" customFormat="1" ht="15" hidden="1" customHeight="1">
      <c r="A131" s="138"/>
      <c r="B131" s="141"/>
      <c r="C131" s="287" t="s">
        <v>38</v>
      </c>
      <c r="D131" s="287"/>
      <c r="E131" s="138"/>
      <c r="F131" s="141"/>
      <c r="G131" s="138"/>
      <c r="H131" s="138"/>
      <c r="I131" s="138"/>
      <c r="J131" s="138"/>
      <c r="K131" s="143">
        <v>4887</v>
      </c>
      <c r="L131" s="138"/>
      <c r="M131" s="138"/>
      <c r="N131" s="144">
        <f>N130</f>
        <v>4887</v>
      </c>
      <c r="O131" s="144"/>
      <c r="P131" s="144">
        <f t="shared" ref="P131" si="13">P130</f>
        <v>4887</v>
      </c>
      <c r="Q131" s="138"/>
      <c r="R131" s="145"/>
      <c r="S131" s="145"/>
      <c r="T131" s="144"/>
      <c r="U131" s="147"/>
      <c r="V131" s="144"/>
    </row>
    <row r="132" spans="1:22" s="171" customFormat="1" ht="33" hidden="1" customHeight="1">
      <c r="A132" s="138"/>
      <c r="B132" s="141" t="s">
        <v>339</v>
      </c>
      <c r="C132" s="138" t="s">
        <v>307</v>
      </c>
      <c r="D132" s="138"/>
      <c r="E132" s="138"/>
      <c r="F132" s="141" t="s">
        <v>340</v>
      </c>
      <c r="G132" s="138" t="s">
        <v>341</v>
      </c>
      <c r="H132" s="138" t="s">
        <v>342</v>
      </c>
      <c r="I132" s="138" t="s">
        <v>300</v>
      </c>
      <c r="J132" s="138"/>
      <c r="K132" s="144">
        <v>10600</v>
      </c>
      <c r="L132" s="138" t="s">
        <v>37</v>
      </c>
      <c r="M132" s="138"/>
      <c r="N132" s="144">
        <v>10326</v>
      </c>
      <c r="O132" s="138" t="s">
        <v>37</v>
      </c>
      <c r="P132" s="144">
        <v>10326</v>
      </c>
      <c r="Q132" s="138"/>
      <c r="R132" s="145"/>
      <c r="S132" s="145"/>
      <c r="T132" s="144"/>
      <c r="U132" s="147"/>
      <c r="V132" s="144"/>
    </row>
    <row r="133" spans="1:22" s="175" customFormat="1" ht="15" hidden="1" customHeight="1">
      <c r="A133" s="138"/>
      <c r="B133" s="141"/>
      <c r="C133" s="287" t="s">
        <v>38</v>
      </c>
      <c r="D133" s="287"/>
      <c r="E133" s="138"/>
      <c r="F133" s="141"/>
      <c r="G133" s="138"/>
      <c r="H133" s="138"/>
      <c r="I133" s="138"/>
      <c r="J133" s="138"/>
      <c r="K133" s="143">
        <v>10600</v>
      </c>
      <c r="L133" s="138"/>
      <c r="M133" s="138"/>
      <c r="N133" s="144">
        <f>N132</f>
        <v>10326</v>
      </c>
      <c r="O133" s="144"/>
      <c r="P133" s="144">
        <f t="shared" ref="P133" si="14">P132</f>
        <v>10326</v>
      </c>
      <c r="Q133" s="138"/>
      <c r="R133" s="145"/>
      <c r="S133" s="145"/>
      <c r="T133" s="144"/>
      <c r="U133" s="147"/>
      <c r="V133" s="144"/>
    </row>
    <row r="134" spans="1:22" s="171" customFormat="1" ht="33" hidden="1" customHeight="1">
      <c r="A134" s="138"/>
      <c r="B134" s="141" t="s">
        <v>330</v>
      </c>
      <c r="C134" s="138" t="s">
        <v>307</v>
      </c>
      <c r="D134" s="138"/>
      <c r="E134" s="138"/>
      <c r="F134" s="141" t="s">
        <v>343</v>
      </c>
      <c r="G134" s="138" t="s">
        <v>344</v>
      </c>
      <c r="H134" s="138" t="s">
        <v>345</v>
      </c>
      <c r="I134" s="138" t="s">
        <v>300</v>
      </c>
      <c r="J134" s="138"/>
      <c r="K134" s="144">
        <v>46220</v>
      </c>
      <c r="L134" s="138" t="s">
        <v>37</v>
      </c>
      <c r="M134" s="138"/>
      <c r="N134" s="144">
        <v>10843.09</v>
      </c>
      <c r="O134" s="138" t="s">
        <v>37</v>
      </c>
      <c r="P134" s="144">
        <v>10843.09</v>
      </c>
      <c r="Q134" s="138"/>
      <c r="R134" s="145"/>
      <c r="S134" s="145"/>
      <c r="T134" s="144"/>
      <c r="U134" s="147"/>
      <c r="V134" s="144"/>
    </row>
    <row r="135" spans="1:22" s="175" customFormat="1" ht="15" hidden="1" customHeight="1">
      <c r="A135" s="138"/>
      <c r="B135" s="141"/>
      <c r="C135" s="287" t="s">
        <v>38</v>
      </c>
      <c r="D135" s="287"/>
      <c r="E135" s="138"/>
      <c r="F135" s="141"/>
      <c r="G135" s="138"/>
      <c r="H135" s="138"/>
      <c r="I135" s="138"/>
      <c r="J135" s="138"/>
      <c r="K135" s="143">
        <v>46220</v>
      </c>
      <c r="L135" s="138"/>
      <c r="M135" s="138"/>
      <c r="N135" s="144">
        <f>N134</f>
        <v>10843.09</v>
      </c>
      <c r="O135" s="144"/>
      <c r="P135" s="144">
        <f t="shared" ref="P135" si="15">P134</f>
        <v>10843.09</v>
      </c>
      <c r="Q135" s="138"/>
      <c r="R135" s="145"/>
      <c r="S135" s="145"/>
      <c r="T135" s="144"/>
      <c r="U135" s="147"/>
      <c r="V135" s="144"/>
    </row>
    <row r="136" spans="1:22" s="171" customFormat="1" ht="33" hidden="1" customHeight="1">
      <c r="A136" s="138"/>
      <c r="B136" s="141" t="s">
        <v>346</v>
      </c>
      <c r="C136" s="138" t="s">
        <v>307</v>
      </c>
      <c r="D136" s="138"/>
      <c r="E136" s="138"/>
      <c r="F136" s="141" t="s">
        <v>347</v>
      </c>
      <c r="G136" s="138" t="s">
        <v>348</v>
      </c>
      <c r="H136" s="138" t="s">
        <v>349</v>
      </c>
      <c r="I136" s="138" t="s">
        <v>350</v>
      </c>
      <c r="J136" s="138"/>
      <c r="K136" s="144">
        <v>95000</v>
      </c>
      <c r="L136" s="138" t="s">
        <v>37</v>
      </c>
      <c r="M136" s="138"/>
      <c r="N136" s="144">
        <v>82175</v>
      </c>
      <c r="O136" s="138" t="s">
        <v>37</v>
      </c>
      <c r="P136" s="144">
        <v>82175</v>
      </c>
      <c r="Q136" s="138"/>
      <c r="R136" s="145"/>
      <c r="S136" s="145"/>
      <c r="T136" s="144"/>
      <c r="U136" s="147"/>
      <c r="V136" s="144"/>
    </row>
    <row r="137" spans="1:22" s="175" customFormat="1" ht="15" hidden="1" customHeight="1">
      <c r="A137" s="138"/>
      <c r="B137" s="141"/>
      <c r="C137" s="287" t="s">
        <v>38</v>
      </c>
      <c r="D137" s="287"/>
      <c r="E137" s="138"/>
      <c r="F137" s="141"/>
      <c r="G137" s="138"/>
      <c r="H137" s="138"/>
      <c r="I137" s="138"/>
      <c r="J137" s="138"/>
      <c r="K137" s="143">
        <v>95000</v>
      </c>
      <c r="L137" s="138"/>
      <c r="M137" s="138"/>
      <c r="N137" s="144">
        <f>N136</f>
        <v>82175</v>
      </c>
      <c r="O137" s="138"/>
      <c r="P137" s="144">
        <f>P136</f>
        <v>82175</v>
      </c>
      <c r="Q137" s="138"/>
      <c r="R137" s="145"/>
      <c r="S137" s="145"/>
      <c r="T137" s="144"/>
      <c r="U137" s="147"/>
      <c r="V137" s="144"/>
    </row>
    <row r="138" spans="1:22" s="171" customFormat="1" ht="49.5" hidden="1" customHeight="1">
      <c r="A138" s="138"/>
      <c r="B138" s="141" t="s">
        <v>351</v>
      </c>
      <c r="C138" s="138" t="s">
        <v>307</v>
      </c>
      <c r="D138" s="138"/>
      <c r="E138" s="138"/>
      <c r="F138" s="141" t="s">
        <v>352</v>
      </c>
      <c r="G138" s="138" t="s">
        <v>353</v>
      </c>
      <c r="H138" s="138" t="s">
        <v>354</v>
      </c>
      <c r="I138" s="160" t="s">
        <v>355</v>
      </c>
      <c r="J138" s="138"/>
      <c r="K138" s="144">
        <v>17490</v>
      </c>
      <c r="L138" s="138" t="s">
        <v>37</v>
      </c>
      <c r="M138" s="138"/>
      <c r="N138" s="144">
        <v>7345.8</v>
      </c>
      <c r="O138" s="138" t="s">
        <v>37</v>
      </c>
      <c r="P138" s="144">
        <v>7345.8</v>
      </c>
      <c r="Q138" s="138"/>
      <c r="R138" s="145"/>
      <c r="S138" s="145"/>
      <c r="T138" s="144"/>
      <c r="U138" s="147"/>
      <c r="V138" s="144"/>
    </row>
    <row r="139" spans="1:22" s="175" customFormat="1" ht="15" hidden="1" customHeight="1">
      <c r="A139" s="138">
        <v>53</v>
      </c>
      <c r="B139" s="141"/>
      <c r="C139" s="287" t="s">
        <v>38</v>
      </c>
      <c r="D139" s="287"/>
      <c r="E139" s="138"/>
      <c r="F139" s="141"/>
      <c r="G139" s="138"/>
      <c r="H139" s="138"/>
      <c r="I139" s="142"/>
      <c r="J139" s="138"/>
      <c r="K139" s="143">
        <v>17490</v>
      </c>
      <c r="L139" s="142"/>
      <c r="M139" s="144"/>
      <c r="N139" s="144">
        <f>N138</f>
        <v>7345.8</v>
      </c>
      <c r="O139" s="142"/>
      <c r="P139" s="144">
        <f>P138</f>
        <v>7345.8</v>
      </c>
      <c r="Q139" s="138"/>
      <c r="R139" s="144"/>
      <c r="S139" s="145"/>
      <c r="T139" s="146"/>
      <c r="U139" s="147"/>
      <c r="V139" s="144"/>
    </row>
    <row r="140" spans="1:22" s="175" customFormat="1" ht="43.5" customHeight="1">
      <c r="A140" s="138">
        <v>54</v>
      </c>
      <c r="B140" s="141" t="s">
        <v>284</v>
      </c>
      <c r="C140" s="140" t="s">
        <v>285</v>
      </c>
      <c r="D140" s="138"/>
      <c r="E140" s="138"/>
      <c r="F140" s="180" t="s">
        <v>286</v>
      </c>
      <c r="G140" s="140" t="s">
        <v>384</v>
      </c>
      <c r="H140" s="138"/>
      <c r="I140" s="142"/>
      <c r="J140" s="138"/>
      <c r="K140" s="143">
        <v>219.1</v>
      </c>
      <c r="L140" s="142"/>
      <c r="M140" s="144"/>
      <c r="N140" s="144"/>
      <c r="O140" s="142"/>
      <c r="P140" s="144"/>
      <c r="Q140" s="138"/>
      <c r="R140" s="144"/>
      <c r="S140" s="145"/>
      <c r="T140" s="146">
        <v>219.1</v>
      </c>
      <c r="U140" s="147">
        <v>0</v>
      </c>
      <c r="V140" s="144">
        <f>K140-T140</f>
        <v>0</v>
      </c>
    </row>
    <row r="141" spans="1:22" s="175" customFormat="1" ht="27" customHeight="1">
      <c r="A141" s="138">
        <v>55</v>
      </c>
      <c r="B141" s="141" t="s">
        <v>385</v>
      </c>
      <c r="C141" s="140" t="s">
        <v>285</v>
      </c>
      <c r="D141" s="138"/>
      <c r="E141" s="138"/>
      <c r="F141" s="141" t="s">
        <v>386</v>
      </c>
      <c r="G141" s="140" t="s">
        <v>387</v>
      </c>
      <c r="H141" s="138"/>
      <c r="I141" s="142"/>
      <c r="J141" s="138"/>
      <c r="K141" s="143">
        <v>665</v>
      </c>
      <c r="L141" s="142"/>
      <c r="M141" s="144"/>
      <c r="N141" s="144"/>
      <c r="O141" s="142"/>
      <c r="P141" s="144"/>
      <c r="Q141" s="138"/>
      <c r="R141" s="144"/>
      <c r="S141" s="145"/>
      <c r="T141" s="146">
        <v>665</v>
      </c>
      <c r="U141" s="147">
        <v>0</v>
      </c>
      <c r="V141" s="144">
        <f t="shared" ref="V141:V144" si="16">K141-T141</f>
        <v>0</v>
      </c>
    </row>
    <row r="142" spans="1:22" s="175" customFormat="1" ht="37.5" customHeight="1">
      <c r="A142" s="138">
        <v>56</v>
      </c>
      <c r="B142" s="141" t="s">
        <v>276</v>
      </c>
      <c r="C142" s="140" t="s">
        <v>285</v>
      </c>
      <c r="D142" s="138"/>
      <c r="E142" s="138"/>
      <c r="F142" s="180" t="s">
        <v>221</v>
      </c>
      <c r="G142" s="140" t="s">
        <v>388</v>
      </c>
      <c r="H142" s="138"/>
      <c r="I142" s="142"/>
      <c r="J142" s="138"/>
      <c r="K142" s="143">
        <v>106.62</v>
      </c>
      <c r="L142" s="142"/>
      <c r="M142" s="144"/>
      <c r="N142" s="144"/>
      <c r="O142" s="142"/>
      <c r="P142" s="144"/>
      <c r="Q142" s="138"/>
      <c r="R142" s="144"/>
      <c r="S142" s="145"/>
      <c r="T142" s="146">
        <v>106.62</v>
      </c>
      <c r="U142" s="147">
        <v>0</v>
      </c>
      <c r="V142" s="144">
        <f t="shared" si="16"/>
        <v>0</v>
      </c>
    </row>
    <row r="143" spans="1:22" s="175" customFormat="1" ht="30.75" customHeight="1">
      <c r="A143" s="138">
        <v>57</v>
      </c>
      <c r="B143" s="141" t="s">
        <v>389</v>
      </c>
      <c r="C143" s="140" t="s">
        <v>285</v>
      </c>
      <c r="D143" s="138"/>
      <c r="E143" s="138"/>
      <c r="F143" s="180" t="s">
        <v>377</v>
      </c>
      <c r="G143" s="140" t="s">
        <v>390</v>
      </c>
      <c r="H143" s="138"/>
      <c r="I143" s="142"/>
      <c r="J143" s="138"/>
      <c r="K143" s="143">
        <v>200</v>
      </c>
      <c r="L143" s="142"/>
      <c r="M143" s="144"/>
      <c r="N143" s="144"/>
      <c r="O143" s="142"/>
      <c r="P143" s="144"/>
      <c r="Q143" s="138"/>
      <c r="R143" s="144"/>
      <c r="S143" s="145"/>
      <c r="T143" s="146">
        <v>200</v>
      </c>
      <c r="U143" s="147">
        <f>K143-T143</f>
        <v>0</v>
      </c>
      <c r="V143" s="144">
        <f t="shared" si="16"/>
        <v>0</v>
      </c>
    </row>
    <row r="144" spans="1:22" s="175" customFormat="1" ht="27.75" customHeight="1">
      <c r="A144" s="138">
        <v>58</v>
      </c>
      <c r="B144" s="141" t="s">
        <v>391</v>
      </c>
      <c r="C144" s="140" t="s">
        <v>285</v>
      </c>
      <c r="D144" s="138"/>
      <c r="E144" s="138"/>
      <c r="F144" s="141" t="s">
        <v>392</v>
      </c>
      <c r="G144" s="140" t="s">
        <v>393</v>
      </c>
      <c r="H144" s="138"/>
      <c r="I144" s="142"/>
      <c r="J144" s="138"/>
      <c r="K144" s="143">
        <v>990</v>
      </c>
      <c r="L144" s="142"/>
      <c r="M144" s="144"/>
      <c r="N144" s="144"/>
      <c r="O144" s="142"/>
      <c r="P144" s="144"/>
      <c r="Q144" s="138"/>
      <c r="R144" s="144"/>
      <c r="S144" s="145"/>
      <c r="T144" s="146">
        <v>986</v>
      </c>
      <c r="U144" s="147">
        <f>K144-T144</f>
        <v>4</v>
      </c>
      <c r="V144" s="144">
        <f t="shared" si="16"/>
        <v>4</v>
      </c>
    </row>
    <row r="145" spans="1:22" s="175" customFormat="1" ht="29.25" customHeight="1">
      <c r="A145" s="138">
        <v>59</v>
      </c>
      <c r="B145" s="141" t="s">
        <v>394</v>
      </c>
      <c r="C145" s="140" t="s">
        <v>285</v>
      </c>
      <c r="D145" s="138"/>
      <c r="E145" s="138"/>
      <c r="F145" s="141" t="s">
        <v>395</v>
      </c>
      <c r="G145" s="140" t="s">
        <v>396</v>
      </c>
      <c r="H145" s="138"/>
      <c r="I145" s="142"/>
      <c r="J145" s="138"/>
      <c r="K145" s="143">
        <v>250</v>
      </c>
      <c r="L145" s="142"/>
      <c r="M145" s="144"/>
      <c r="N145" s="144"/>
      <c r="O145" s="142"/>
      <c r="P145" s="144"/>
      <c r="Q145" s="138"/>
      <c r="R145" s="144"/>
      <c r="S145" s="145"/>
      <c r="T145" s="146" t="s">
        <v>371</v>
      </c>
      <c r="U145" s="147">
        <v>250</v>
      </c>
      <c r="V145" s="144" t="s">
        <v>372</v>
      </c>
    </row>
    <row r="146" spans="1:22" s="175" customFormat="1" ht="25.5" customHeight="1">
      <c r="A146" s="138">
        <v>60</v>
      </c>
      <c r="B146" s="141" t="s">
        <v>397</v>
      </c>
      <c r="C146" s="140" t="s">
        <v>285</v>
      </c>
      <c r="D146" s="138"/>
      <c r="E146" s="138"/>
      <c r="F146" s="141" t="s">
        <v>398</v>
      </c>
      <c r="G146" s="140" t="s">
        <v>399</v>
      </c>
      <c r="H146" s="138"/>
      <c r="I146" s="142"/>
      <c r="J146" s="138"/>
      <c r="K146" s="143">
        <v>2250</v>
      </c>
      <c r="L146" s="142"/>
      <c r="M146" s="144"/>
      <c r="N146" s="144"/>
      <c r="O146" s="142"/>
      <c r="P146" s="144"/>
      <c r="Q146" s="138"/>
      <c r="R146" s="144"/>
      <c r="S146" s="145"/>
      <c r="T146" s="146">
        <v>2250</v>
      </c>
      <c r="U146" s="147">
        <v>0</v>
      </c>
      <c r="V146" s="144">
        <f>K146-T146</f>
        <v>0</v>
      </c>
    </row>
    <row r="147" spans="1:22" s="175" customFormat="1" ht="23.25" customHeight="1">
      <c r="A147" s="138">
        <v>61</v>
      </c>
      <c r="B147" s="141" t="s">
        <v>400</v>
      </c>
      <c r="C147" s="140" t="s">
        <v>285</v>
      </c>
      <c r="D147" s="138"/>
      <c r="E147" s="138"/>
      <c r="F147" s="141" t="s">
        <v>401</v>
      </c>
      <c r="G147" s="140" t="s">
        <v>402</v>
      </c>
      <c r="H147" s="138"/>
      <c r="I147" s="142"/>
      <c r="J147" s="138"/>
      <c r="K147" s="143">
        <v>300</v>
      </c>
      <c r="L147" s="142"/>
      <c r="M147" s="144"/>
      <c r="N147" s="144"/>
      <c r="O147" s="142"/>
      <c r="P147" s="144"/>
      <c r="Q147" s="138"/>
      <c r="R147" s="144"/>
      <c r="S147" s="145"/>
      <c r="T147" s="146">
        <v>300</v>
      </c>
      <c r="U147" s="147">
        <v>0</v>
      </c>
      <c r="V147" s="144">
        <f t="shared" ref="V147:V181" si="17">K147-T147</f>
        <v>0</v>
      </c>
    </row>
    <row r="148" spans="1:22" s="175" customFormat="1" ht="27" customHeight="1">
      <c r="A148" s="138">
        <v>62</v>
      </c>
      <c r="B148" s="141" t="s">
        <v>403</v>
      </c>
      <c r="C148" s="140" t="s">
        <v>285</v>
      </c>
      <c r="D148" s="138"/>
      <c r="E148" s="138"/>
      <c r="F148" s="141" t="s">
        <v>404</v>
      </c>
      <c r="G148" s="140" t="s">
        <v>405</v>
      </c>
      <c r="H148" s="138"/>
      <c r="I148" s="142"/>
      <c r="J148" s="138"/>
      <c r="K148" s="143">
        <v>900</v>
      </c>
      <c r="L148" s="142"/>
      <c r="M148" s="144"/>
      <c r="N148" s="144"/>
      <c r="O148" s="142"/>
      <c r="P148" s="144"/>
      <c r="Q148" s="138"/>
      <c r="R148" s="144"/>
      <c r="S148" s="145"/>
      <c r="T148" s="146">
        <v>900</v>
      </c>
      <c r="U148" s="147">
        <v>0</v>
      </c>
      <c r="V148" s="144">
        <f t="shared" si="17"/>
        <v>0</v>
      </c>
    </row>
    <row r="149" spans="1:22" s="175" customFormat="1" ht="27.75" customHeight="1">
      <c r="A149" s="138">
        <v>63</v>
      </c>
      <c r="B149" s="141" t="s">
        <v>406</v>
      </c>
      <c r="C149" s="140" t="s">
        <v>285</v>
      </c>
      <c r="D149" s="138"/>
      <c r="E149" s="138"/>
      <c r="F149" s="141" t="s">
        <v>221</v>
      </c>
      <c r="G149" s="140" t="s">
        <v>407</v>
      </c>
      <c r="H149" s="138"/>
      <c r="I149" s="142"/>
      <c r="J149" s="138"/>
      <c r="K149" s="143">
        <v>115.23</v>
      </c>
      <c r="L149" s="142"/>
      <c r="M149" s="144"/>
      <c r="N149" s="144"/>
      <c r="O149" s="142"/>
      <c r="P149" s="144"/>
      <c r="Q149" s="138"/>
      <c r="R149" s="144"/>
      <c r="S149" s="145"/>
      <c r="T149" s="146">
        <v>115.23</v>
      </c>
      <c r="U149" s="147">
        <v>0</v>
      </c>
      <c r="V149" s="144">
        <f t="shared" si="17"/>
        <v>0</v>
      </c>
    </row>
    <row r="150" spans="1:22" s="175" customFormat="1" ht="37.5" customHeight="1">
      <c r="A150" s="140">
        <v>64</v>
      </c>
      <c r="B150" s="141" t="s">
        <v>284</v>
      </c>
      <c r="C150" s="140" t="s">
        <v>285</v>
      </c>
      <c r="D150" s="138"/>
      <c r="E150" s="138"/>
      <c r="F150" s="180" t="s">
        <v>286</v>
      </c>
      <c r="G150" s="140" t="s">
        <v>408</v>
      </c>
      <c r="H150" s="138"/>
      <c r="I150" s="142"/>
      <c r="J150" s="138"/>
      <c r="K150" s="143">
        <v>338.35</v>
      </c>
      <c r="L150" s="142"/>
      <c r="M150" s="144"/>
      <c r="N150" s="144"/>
      <c r="O150" s="142"/>
      <c r="P150" s="144"/>
      <c r="Q150" s="138"/>
      <c r="R150" s="144"/>
      <c r="S150" s="145"/>
      <c r="T150" s="146">
        <v>338.35</v>
      </c>
      <c r="U150" s="147">
        <v>0</v>
      </c>
      <c r="V150" s="144">
        <f t="shared" si="17"/>
        <v>0</v>
      </c>
    </row>
    <row r="151" spans="1:22" s="175" customFormat="1" ht="35.25" customHeight="1">
      <c r="A151" s="138">
        <v>65</v>
      </c>
      <c r="B151" s="141" t="s">
        <v>409</v>
      </c>
      <c r="C151" s="140" t="s">
        <v>285</v>
      </c>
      <c r="D151" s="138"/>
      <c r="E151" s="138"/>
      <c r="F151" s="180" t="s">
        <v>377</v>
      </c>
      <c r="G151" s="140" t="s">
        <v>410</v>
      </c>
      <c r="H151" s="138"/>
      <c r="I151" s="142"/>
      <c r="J151" s="138"/>
      <c r="K151" s="143">
        <v>139.19999999999999</v>
      </c>
      <c r="L151" s="143">
        <v>139.19999999999999</v>
      </c>
      <c r="M151" s="143">
        <v>139.19999999999999</v>
      </c>
      <c r="N151" s="143">
        <v>139.19999999999999</v>
      </c>
      <c r="O151" s="143">
        <v>139.19999999999999</v>
      </c>
      <c r="P151" s="143">
        <v>139.19999999999999</v>
      </c>
      <c r="Q151" s="143">
        <v>139.19999999999999</v>
      </c>
      <c r="R151" s="143">
        <v>139.19999999999999</v>
      </c>
      <c r="S151" s="143">
        <v>139.19999999999999</v>
      </c>
      <c r="T151" s="143">
        <v>139.19999999999999</v>
      </c>
      <c r="U151" s="147"/>
      <c r="V151" s="144">
        <f>K151-T151</f>
        <v>0</v>
      </c>
    </row>
    <row r="152" spans="1:22" s="175" customFormat="1" ht="27" customHeight="1">
      <c r="A152" s="138">
        <v>66</v>
      </c>
      <c r="B152" s="141" t="s">
        <v>411</v>
      </c>
      <c r="C152" s="140" t="s">
        <v>285</v>
      </c>
      <c r="D152" s="138"/>
      <c r="E152" s="138"/>
      <c r="F152" s="180" t="s">
        <v>412</v>
      </c>
      <c r="G152" s="140" t="s">
        <v>413</v>
      </c>
      <c r="H152" s="138"/>
      <c r="I152" s="142"/>
      <c r="J152" s="138"/>
      <c r="K152" s="143">
        <v>381.53</v>
      </c>
      <c r="L152" s="143">
        <v>381.53</v>
      </c>
      <c r="M152" s="143">
        <v>381.53</v>
      </c>
      <c r="N152" s="143">
        <v>381.53</v>
      </c>
      <c r="O152" s="143">
        <v>381.53</v>
      </c>
      <c r="P152" s="143">
        <v>381.53</v>
      </c>
      <c r="Q152" s="143">
        <v>381.53</v>
      </c>
      <c r="R152" s="143">
        <v>381.53</v>
      </c>
      <c r="S152" s="143">
        <v>381.53</v>
      </c>
      <c r="T152" s="143">
        <v>381.53</v>
      </c>
      <c r="U152" s="147"/>
      <c r="V152" s="144">
        <f t="shared" si="17"/>
        <v>0</v>
      </c>
    </row>
    <row r="153" spans="1:22" s="175" customFormat="1" ht="22.5" customHeight="1">
      <c r="A153" s="138">
        <v>67</v>
      </c>
      <c r="B153" s="141" t="s">
        <v>414</v>
      </c>
      <c r="C153" s="140" t="s">
        <v>285</v>
      </c>
      <c r="D153" s="138"/>
      <c r="E153" s="138"/>
      <c r="F153" s="180" t="s">
        <v>415</v>
      </c>
      <c r="G153" s="140" t="s">
        <v>416</v>
      </c>
      <c r="H153" s="138"/>
      <c r="I153" s="142"/>
      <c r="J153" s="138"/>
      <c r="K153" s="143">
        <v>213.8</v>
      </c>
      <c r="L153" s="143">
        <v>213.8</v>
      </c>
      <c r="M153" s="143">
        <v>213.8</v>
      </c>
      <c r="N153" s="143">
        <v>213.8</v>
      </c>
      <c r="O153" s="143">
        <v>213.8</v>
      </c>
      <c r="P153" s="143">
        <v>213.8</v>
      </c>
      <c r="Q153" s="143">
        <v>213.8</v>
      </c>
      <c r="R153" s="143">
        <v>213.8</v>
      </c>
      <c r="S153" s="143">
        <v>213.8</v>
      </c>
      <c r="T153" s="143">
        <v>213.8</v>
      </c>
      <c r="U153" s="147"/>
      <c r="V153" s="144">
        <f t="shared" si="17"/>
        <v>0</v>
      </c>
    </row>
    <row r="154" spans="1:22" s="175" customFormat="1" ht="21" customHeight="1">
      <c r="A154" s="138">
        <v>68</v>
      </c>
      <c r="B154" s="141" t="s">
        <v>417</v>
      </c>
      <c r="C154" s="140" t="s">
        <v>285</v>
      </c>
      <c r="D154" s="138"/>
      <c r="E154" s="138"/>
      <c r="F154" s="180" t="s">
        <v>418</v>
      </c>
      <c r="G154" s="140" t="s">
        <v>419</v>
      </c>
      <c r="H154" s="138"/>
      <c r="I154" s="142"/>
      <c r="J154" s="138"/>
      <c r="K154" s="143">
        <v>875</v>
      </c>
      <c r="L154" s="143"/>
      <c r="M154" s="143"/>
      <c r="N154" s="143"/>
      <c r="O154" s="143"/>
      <c r="P154" s="143"/>
      <c r="Q154" s="143"/>
      <c r="R154" s="143"/>
      <c r="S154" s="143"/>
      <c r="T154" s="143">
        <v>875</v>
      </c>
      <c r="U154" s="146"/>
      <c r="V154" s="144">
        <f t="shared" si="17"/>
        <v>0</v>
      </c>
    </row>
    <row r="155" spans="1:22" s="175" customFormat="1" ht="29.25" customHeight="1">
      <c r="A155" s="138">
        <v>69</v>
      </c>
      <c r="B155" s="141" t="s">
        <v>417</v>
      </c>
      <c r="C155" s="140" t="s">
        <v>285</v>
      </c>
      <c r="D155" s="138"/>
      <c r="E155" s="138"/>
      <c r="F155" s="180" t="s">
        <v>420</v>
      </c>
      <c r="G155" s="140" t="s">
        <v>421</v>
      </c>
      <c r="H155" s="138"/>
      <c r="I155" s="142"/>
      <c r="J155" s="138"/>
      <c r="K155" s="143">
        <v>875</v>
      </c>
      <c r="L155" s="143"/>
      <c r="M155" s="143"/>
      <c r="N155" s="143"/>
      <c r="O155" s="143"/>
      <c r="P155" s="143"/>
      <c r="Q155" s="143"/>
      <c r="R155" s="143"/>
      <c r="S155" s="143"/>
      <c r="T155" s="143">
        <v>875</v>
      </c>
      <c r="U155" s="146"/>
      <c r="V155" s="144">
        <f t="shared" si="17"/>
        <v>0</v>
      </c>
    </row>
    <row r="156" spans="1:22" s="175" customFormat="1" ht="26.25" customHeight="1">
      <c r="A156" s="140">
        <v>70</v>
      </c>
      <c r="B156" s="141" t="s">
        <v>417</v>
      </c>
      <c r="C156" s="140" t="s">
        <v>285</v>
      </c>
      <c r="D156" s="138"/>
      <c r="E156" s="138"/>
      <c r="F156" s="180" t="s">
        <v>422</v>
      </c>
      <c r="G156" s="140" t="s">
        <v>423</v>
      </c>
      <c r="H156" s="138"/>
      <c r="I156" s="142"/>
      <c r="J156" s="138"/>
      <c r="K156" s="143">
        <v>875</v>
      </c>
      <c r="L156" s="143"/>
      <c r="M156" s="143"/>
      <c r="N156" s="143"/>
      <c r="O156" s="143"/>
      <c r="P156" s="143"/>
      <c r="Q156" s="143"/>
      <c r="R156" s="143"/>
      <c r="S156" s="143"/>
      <c r="T156" s="143">
        <v>875</v>
      </c>
      <c r="U156" s="146"/>
      <c r="V156" s="144">
        <f t="shared" si="17"/>
        <v>0</v>
      </c>
    </row>
    <row r="157" spans="1:22" s="175" customFormat="1" ht="25.5" customHeight="1">
      <c r="A157" s="138">
        <v>71</v>
      </c>
      <c r="B157" s="141" t="s">
        <v>414</v>
      </c>
      <c r="C157" s="140" t="s">
        <v>285</v>
      </c>
      <c r="D157" s="138"/>
      <c r="E157" s="138"/>
      <c r="F157" s="180" t="s">
        <v>415</v>
      </c>
      <c r="G157" s="140" t="s">
        <v>424</v>
      </c>
      <c r="H157" s="138"/>
      <c r="I157" s="142"/>
      <c r="J157" s="138"/>
      <c r="K157" s="143">
        <v>156</v>
      </c>
      <c r="L157" s="143"/>
      <c r="M157" s="143"/>
      <c r="N157" s="143"/>
      <c r="O157" s="143"/>
      <c r="P157" s="143"/>
      <c r="Q157" s="143"/>
      <c r="R157" s="143"/>
      <c r="S157" s="143"/>
      <c r="T157" s="143">
        <v>156</v>
      </c>
      <c r="U157" s="146"/>
      <c r="V157" s="144">
        <f t="shared" si="17"/>
        <v>0</v>
      </c>
    </row>
    <row r="158" spans="1:22" s="175" customFormat="1" ht="21.75" customHeight="1">
      <c r="A158" s="138">
        <v>72</v>
      </c>
      <c r="B158" s="141" t="s">
        <v>385</v>
      </c>
      <c r="C158" s="140" t="s">
        <v>285</v>
      </c>
      <c r="D158" s="138"/>
      <c r="E158" s="138"/>
      <c r="F158" s="180" t="s">
        <v>386</v>
      </c>
      <c r="G158" s="140" t="s">
        <v>425</v>
      </c>
      <c r="H158" s="138"/>
      <c r="I158" s="142"/>
      <c r="J158" s="138"/>
      <c r="K158" s="143">
        <v>660</v>
      </c>
      <c r="L158" s="143"/>
      <c r="M158" s="143"/>
      <c r="N158" s="143"/>
      <c r="O158" s="143"/>
      <c r="P158" s="143"/>
      <c r="Q158" s="143"/>
      <c r="R158" s="143"/>
      <c r="S158" s="143"/>
      <c r="T158" s="143">
        <v>660</v>
      </c>
      <c r="U158" s="146"/>
      <c r="V158" s="144">
        <f t="shared" si="17"/>
        <v>0</v>
      </c>
    </row>
    <row r="159" spans="1:22" s="175" customFormat="1" ht="24" customHeight="1">
      <c r="A159" s="138">
        <v>73</v>
      </c>
      <c r="B159" s="141" t="s">
        <v>426</v>
      </c>
      <c r="C159" s="140" t="s">
        <v>285</v>
      </c>
      <c r="D159" s="138"/>
      <c r="E159" s="138"/>
      <c r="F159" s="180" t="s">
        <v>401</v>
      </c>
      <c r="G159" s="140" t="s">
        <v>427</v>
      </c>
      <c r="H159" s="138"/>
      <c r="I159" s="142"/>
      <c r="J159" s="138"/>
      <c r="K159" s="143">
        <v>307</v>
      </c>
      <c r="L159" s="143"/>
      <c r="M159" s="143"/>
      <c r="N159" s="143"/>
      <c r="O159" s="143"/>
      <c r="P159" s="143"/>
      <c r="Q159" s="143"/>
      <c r="R159" s="143"/>
      <c r="S159" s="143"/>
      <c r="T159" s="143">
        <v>307</v>
      </c>
      <c r="U159" s="146"/>
      <c r="V159" s="144">
        <f t="shared" si="17"/>
        <v>0</v>
      </c>
    </row>
    <row r="160" spans="1:22" s="175" customFormat="1" ht="24" customHeight="1">
      <c r="A160" s="138">
        <v>74</v>
      </c>
      <c r="B160" s="141" t="s">
        <v>428</v>
      </c>
      <c r="C160" s="140" t="s">
        <v>285</v>
      </c>
      <c r="D160" s="138"/>
      <c r="E160" s="138"/>
      <c r="F160" s="180" t="s">
        <v>401</v>
      </c>
      <c r="G160" s="140" t="s">
        <v>429</v>
      </c>
      <c r="H160" s="138"/>
      <c r="I160" s="142"/>
      <c r="J160" s="138"/>
      <c r="K160" s="143">
        <v>15</v>
      </c>
      <c r="L160" s="143"/>
      <c r="M160" s="143"/>
      <c r="N160" s="143"/>
      <c r="O160" s="143"/>
      <c r="P160" s="143"/>
      <c r="Q160" s="143"/>
      <c r="R160" s="143"/>
      <c r="S160" s="143"/>
      <c r="T160" s="143">
        <v>15</v>
      </c>
      <c r="U160" s="146"/>
      <c r="V160" s="144">
        <f t="shared" si="17"/>
        <v>0</v>
      </c>
    </row>
    <row r="161" spans="1:22" s="175" customFormat="1" ht="24" customHeight="1">
      <c r="A161" s="138">
        <v>75</v>
      </c>
      <c r="B161" s="141" t="s">
        <v>430</v>
      </c>
      <c r="C161" s="140" t="s">
        <v>285</v>
      </c>
      <c r="D161" s="138"/>
      <c r="E161" s="138"/>
      <c r="F161" s="180" t="s">
        <v>401</v>
      </c>
      <c r="G161" s="140" t="s">
        <v>431</v>
      </c>
      <c r="H161" s="138"/>
      <c r="I161" s="142"/>
      <c r="J161" s="138"/>
      <c r="K161" s="143">
        <v>240</v>
      </c>
      <c r="L161" s="143"/>
      <c r="M161" s="143"/>
      <c r="N161" s="143"/>
      <c r="O161" s="143"/>
      <c r="P161" s="143"/>
      <c r="Q161" s="143"/>
      <c r="R161" s="143"/>
      <c r="S161" s="143"/>
      <c r="T161" s="143">
        <v>240</v>
      </c>
      <c r="U161" s="146"/>
      <c r="V161" s="144">
        <f t="shared" si="17"/>
        <v>0</v>
      </c>
    </row>
    <row r="162" spans="1:22" s="175" customFormat="1" ht="26.25" customHeight="1">
      <c r="A162" s="140">
        <v>76</v>
      </c>
      <c r="B162" s="141" t="s">
        <v>432</v>
      </c>
      <c r="C162" s="140" t="s">
        <v>285</v>
      </c>
      <c r="D162" s="138"/>
      <c r="E162" s="138"/>
      <c r="F162" s="180" t="s">
        <v>401</v>
      </c>
      <c r="G162" s="140" t="s">
        <v>433</v>
      </c>
      <c r="H162" s="138"/>
      <c r="I162" s="142"/>
      <c r="J162" s="138"/>
      <c r="K162" s="143">
        <v>180</v>
      </c>
      <c r="L162" s="143"/>
      <c r="M162" s="143"/>
      <c r="N162" s="143"/>
      <c r="O162" s="143"/>
      <c r="P162" s="143"/>
      <c r="Q162" s="143"/>
      <c r="R162" s="143"/>
      <c r="S162" s="143"/>
      <c r="T162" s="143">
        <v>180</v>
      </c>
      <c r="U162" s="146"/>
      <c r="V162" s="144">
        <f t="shared" si="17"/>
        <v>0</v>
      </c>
    </row>
    <row r="163" spans="1:22" s="175" customFormat="1" ht="24.75" customHeight="1">
      <c r="A163" s="138">
        <v>77</v>
      </c>
      <c r="B163" s="141" t="s">
        <v>161</v>
      </c>
      <c r="C163" s="140" t="s">
        <v>285</v>
      </c>
      <c r="D163" s="138"/>
      <c r="E163" s="138"/>
      <c r="F163" s="180" t="s">
        <v>434</v>
      </c>
      <c r="G163" s="140" t="s">
        <v>435</v>
      </c>
      <c r="H163" s="138"/>
      <c r="I163" s="142"/>
      <c r="J163" s="138"/>
      <c r="K163" s="143">
        <v>1020</v>
      </c>
      <c r="L163" s="143"/>
      <c r="M163" s="143"/>
      <c r="N163" s="143"/>
      <c r="O163" s="143"/>
      <c r="P163" s="143"/>
      <c r="Q163" s="143"/>
      <c r="R163" s="143"/>
      <c r="S163" s="143"/>
      <c r="T163" s="143">
        <v>1020</v>
      </c>
      <c r="U163" s="146"/>
      <c r="V163" s="144">
        <f t="shared" si="17"/>
        <v>0</v>
      </c>
    </row>
    <row r="164" spans="1:22" s="175" customFormat="1" ht="24" customHeight="1">
      <c r="A164" s="138">
        <v>78</v>
      </c>
      <c r="B164" s="141" t="s">
        <v>436</v>
      </c>
      <c r="C164" s="140" t="s">
        <v>285</v>
      </c>
      <c r="D164" s="138"/>
      <c r="E164" s="138"/>
      <c r="F164" s="180" t="s">
        <v>398</v>
      </c>
      <c r="G164" s="140" t="s">
        <v>437</v>
      </c>
      <c r="H164" s="138"/>
      <c r="I164" s="142"/>
      <c r="J164" s="138"/>
      <c r="K164" s="143">
        <v>1275</v>
      </c>
      <c r="L164" s="143"/>
      <c r="M164" s="143"/>
      <c r="N164" s="143"/>
      <c r="O164" s="143"/>
      <c r="P164" s="143"/>
      <c r="Q164" s="143"/>
      <c r="R164" s="143"/>
      <c r="S164" s="143"/>
      <c r="T164" s="143">
        <v>1275</v>
      </c>
      <c r="U164" s="146"/>
      <c r="V164" s="144">
        <f t="shared" si="17"/>
        <v>0</v>
      </c>
    </row>
    <row r="165" spans="1:22" s="175" customFormat="1" ht="30">
      <c r="A165" s="138">
        <v>79</v>
      </c>
      <c r="B165" s="141" t="s">
        <v>406</v>
      </c>
      <c r="C165" s="140" t="s">
        <v>285</v>
      </c>
      <c r="D165" s="138"/>
      <c r="E165" s="138"/>
      <c r="F165" s="180" t="s">
        <v>438</v>
      </c>
      <c r="G165" s="140" t="s">
        <v>439</v>
      </c>
      <c r="H165" s="138"/>
      <c r="I165" s="142"/>
      <c r="J165" s="138"/>
      <c r="K165" s="143">
        <v>328</v>
      </c>
      <c r="L165" s="143"/>
      <c r="M165" s="143"/>
      <c r="N165" s="143"/>
      <c r="O165" s="143"/>
      <c r="P165" s="143"/>
      <c r="Q165" s="143"/>
      <c r="R165" s="143"/>
      <c r="S165" s="143"/>
      <c r="T165" s="143">
        <v>328</v>
      </c>
      <c r="U165" s="146"/>
      <c r="V165" s="144">
        <f t="shared" si="17"/>
        <v>0</v>
      </c>
    </row>
    <row r="166" spans="1:22" s="175" customFormat="1" ht="22.5" customHeight="1">
      <c r="A166" s="138">
        <v>80</v>
      </c>
      <c r="B166" s="141" t="s">
        <v>440</v>
      </c>
      <c r="C166" s="140" t="s">
        <v>285</v>
      </c>
      <c r="D166" s="138"/>
      <c r="E166" s="138"/>
      <c r="F166" s="180" t="s">
        <v>401</v>
      </c>
      <c r="G166" s="148" t="s">
        <v>441</v>
      </c>
      <c r="H166" s="138"/>
      <c r="I166" s="142"/>
      <c r="J166" s="138"/>
      <c r="K166" s="143">
        <v>44</v>
      </c>
      <c r="L166" s="143"/>
      <c r="M166" s="143"/>
      <c r="N166" s="143"/>
      <c r="O166" s="143"/>
      <c r="P166" s="143"/>
      <c r="Q166" s="143"/>
      <c r="R166" s="143"/>
      <c r="S166" s="143"/>
      <c r="T166" s="143">
        <v>44</v>
      </c>
      <c r="U166" s="146"/>
      <c r="V166" s="144">
        <f t="shared" si="17"/>
        <v>0</v>
      </c>
    </row>
    <row r="167" spans="1:22" s="175" customFormat="1" ht="21.75" customHeight="1">
      <c r="A167" s="138">
        <v>81</v>
      </c>
      <c r="B167" s="141" t="s">
        <v>442</v>
      </c>
      <c r="C167" s="140" t="s">
        <v>285</v>
      </c>
      <c r="D167" s="138"/>
      <c r="E167" s="138"/>
      <c r="F167" s="180" t="s">
        <v>377</v>
      </c>
      <c r="G167" s="148" t="s">
        <v>443</v>
      </c>
      <c r="H167" s="138"/>
      <c r="I167" s="142"/>
      <c r="J167" s="138"/>
      <c r="K167" s="143">
        <v>132</v>
      </c>
      <c r="L167" s="143"/>
      <c r="M167" s="143"/>
      <c r="N167" s="143"/>
      <c r="O167" s="143"/>
      <c r="P167" s="143"/>
      <c r="Q167" s="143"/>
      <c r="R167" s="143"/>
      <c r="S167" s="143"/>
      <c r="T167" s="143">
        <v>132</v>
      </c>
      <c r="U167" s="146"/>
      <c r="V167" s="144">
        <f t="shared" si="17"/>
        <v>0</v>
      </c>
    </row>
    <row r="168" spans="1:22" s="175" customFormat="1" ht="19.5" customHeight="1">
      <c r="A168" s="140">
        <v>82</v>
      </c>
      <c r="B168" s="141" t="s">
        <v>444</v>
      </c>
      <c r="C168" s="140" t="s">
        <v>285</v>
      </c>
      <c r="D168" s="138"/>
      <c r="E168" s="138"/>
      <c r="F168" s="180" t="s">
        <v>377</v>
      </c>
      <c r="G168" s="148" t="s">
        <v>445</v>
      </c>
      <c r="H168" s="138"/>
      <c r="I168" s="142"/>
      <c r="J168" s="138"/>
      <c r="K168" s="143">
        <v>131</v>
      </c>
      <c r="L168" s="143"/>
      <c r="M168" s="143"/>
      <c r="N168" s="143"/>
      <c r="O168" s="143"/>
      <c r="P168" s="143"/>
      <c r="Q168" s="143"/>
      <c r="R168" s="143"/>
      <c r="S168" s="143"/>
      <c r="T168" s="143">
        <v>131</v>
      </c>
      <c r="U168" s="146"/>
      <c r="V168" s="144">
        <f t="shared" si="17"/>
        <v>0</v>
      </c>
    </row>
    <row r="169" spans="1:22" s="175" customFormat="1" ht="30">
      <c r="A169" s="138">
        <v>83</v>
      </c>
      <c r="B169" s="141" t="s">
        <v>406</v>
      </c>
      <c r="C169" s="140" t="s">
        <v>285</v>
      </c>
      <c r="D169" s="138"/>
      <c r="E169" s="138"/>
      <c r="F169" s="141" t="s">
        <v>221</v>
      </c>
      <c r="G169" s="148" t="s">
        <v>446</v>
      </c>
      <c r="H169" s="138"/>
      <c r="I169" s="142"/>
      <c r="J169" s="138"/>
      <c r="K169" s="143">
        <v>98.78</v>
      </c>
      <c r="L169" s="143"/>
      <c r="M169" s="143"/>
      <c r="N169" s="143"/>
      <c r="O169" s="143"/>
      <c r="P169" s="143"/>
      <c r="Q169" s="143"/>
      <c r="R169" s="143"/>
      <c r="S169" s="143"/>
      <c r="T169" s="143">
        <v>98.78</v>
      </c>
      <c r="U169" s="146"/>
      <c r="V169" s="185">
        <f>K169-T169</f>
        <v>0</v>
      </c>
    </row>
    <row r="170" spans="1:22" s="175" customFormat="1" ht="21.75" customHeight="1">
      <c r="A170" s="138">
        <v>84</v>
      </c>
      <c r="B170" s="141" t="s">
        <v>447</v>
      </c>
      <c r="C170" s="140" t="s">
        <v>285</v>
      </c>
      <c r="D170" s="138"/>
      <c r="E170" s="138"/>
      <c r="F170" s="180" t="s">
        <v>448</v>
      </c>
      <c r="G170" s="148" t="s">
        <v>449</v>
      </c>
      <c r="H170" s="138"/>
      <c r="I170" s="142"/>
      <c r="J170" s="138"/>
      <c r="K170" s="143">
        <v>170</v>
      </c>
      <c r="L170" s="143"/>
      <c r="M170" s="143"/>
      <c r="N170" s="143"/>
      <c r="O170" s="143"/>
      <c r="P170" s="143"/>
      <c r="Q170" s="143"/>
      <c r="R170" s="143"/>
      <c r="S170" s="143"/>
      <c r="T170" s="143">
        <v>170</v>
      </c>
      <c r="U170" s="146"/>
      <c r="V170" s="144">
        <f t="shared" si="17"/>
        <v>0</v>
      </c>
    </row>
    <row r="171" spans="1:22" s="175" customFormat="1" ht="21" customHeight="1">
      <c r="A171" s="138">
        <v>85</v>
      </c>
      <c r="B171" s="141" t="s">
        <v>450</v>
      </c>
      <c r="C171" s="140" t="s">
        <v>285</v>
      </c>
      <c r="D171" s="138"/>
      <c r="E171" s="138"/>
      <c r="F171" s="180" t="s">
        <v>451</v>
      </c>
      <c r="G171" s="148" t="s">
        <v>452</v>
      </c>
      <c r="H171" s="138"/>
      <c r="I171" s="142"/>
      <c r="J171" s="138"/>
      <c r="K171" s="143">
        <v>298</v>
      </c>
      <c r="L171" s="143"/>
      <c r="M171" s="143"/>
      <c r="N171" s="143"/>
      <c r="O171" s="143"/>
      <c r="P171" s="143"/>
      <c r="Q171" s="143"/>
      <c r="R171" s="143"/>
      <c r="S171" s="143"/>
      <c r="T171" s="143">
        <v>298</v>
      </c>
      <c r="U171" s="146"/>
      <c r="V171" s="144">
        <f t="shared" si="17"/>
        <v>0</v>
      </c>
    </row>
    <row r="172" spans="1:22" s="175" customFormat="1" ht="20.25" customHeight="1">
      <c r="A172" s="138">
        <v>86</v>
      </c>
      <c r="B172" s="141" t="s">
        <v>453</v>
      </c>
      <c r="C172" s="140" t="s">
        <v>285</v>
      </c>
      <c r="D172" s="138"/>
      <c r="E172" s="138"/>
      <c r="F172" s="180" t="s">
        <v>454</v>
      </c>
      <c r="G172" s="148" t="s">
        <v>455</v>
      </c>
      <c r="H172" s="138"/>
      <c r="I172" s="142"/>
      <c r="J172" s="138"/>
      <c r="K172" s="143">
        <v>169.99</v>
      </c>
      <c r="L172" s="143"/>
      <c r="M172" s="143"/>
      <c r="N172" s="143"/>
      <c r="O172" s="143"/>
      <c r="P172" s="143"/>
      <c r="Q172" s="143"/>
      <c r="R172" s="143"/>
      <c r="S172" s="143"/>
      <c r="T172" s="143">
        <v>169.99</v>
      </c>
      <c r="U172" s="146"/>
      <c r="V172" s="144">
        <f t="shared" si="17"/>
        <v>0</v>
      </c>
    </row>
    <row r="173" spans="1:22" s="175" customFormat="1" ht="21.75" customHeight="1">
      <c r="A173" s="138">
        <v>87</v>
      </c>
      <c r="B173" s="141" t="s">
        <v>456</v>
      </c>
      <c r="C173" s="140" t="s">
        <v>285</v>
      </c>
      <c r="D173" s="138"/>
      <c r="E173" s="138"/>
      <c r="F173" s="180" t="s">
        <v>457</v>
      </c>
      <c r="G173" s="148" t="s">
        <v>458</v>
      </c>
      <c r="H173" s="138"/>
      <c r="I173" s="142"/>
      <c r="J173" s="138"/>
      <c r="K173" s="143">
        <v>703</v>
      </c>
      <c r="L173" s="143"/>
      <c r="M173" s="143"/>
      <c r="N173" s="143"/>
      <c r="O173" s="143"/>
      <c r="P173" s="143"/>
      <c r="Q173" s="143"/>
      <c r="R173" s="143"/>
      <c r="S173" s="143"/>
      <c r="T173" s="143">
        <v>703</v>
      </c>
      <c r="U173" s="146"/>
      <c r="V173" s="144">
        <f t="shared" si="17"/>
        <v>0</v>
      </c>
    </row>
    <row r="174" spans="1:22" s="175" customFormat="1" ht="19.5" customHeight="1">
      <c r="A174" s="140">
        <v>88</v>
      </c>
      <c r="B174" s="141" t="s">
        <v>459</v>
      </c>
      <c r="C174" s="140" t="s">
        <v>285</v>
      </c>
      <c r="D174" s="138"/>
      <c r="E174" s="138"/>
      <c r="F174" s="180" t="s">
        <v>457</v>
      </c>
      <c r="G174" s="148" t="s">
        <v>460</v>
      </c>
      <c r="H174" s="138"/>
      <c r="I174" s="142"/>
      <c r="J174" s="138"/>
      <c r="K174" s="143">
        <v>83</v>
      </c>
      <c r="L174" s="143"/>
      <c r="M174" s="143"/>
      <c r="N174" s="143"/>
      <c r="O174" s="143"/>
      <c r="P174" s="143"/>
      <c r="Q174" s="143"/>
      <c r="R174" s="143"/>
      <c r="S174" s="143"/>
      <c r="T174" s="143">
        <v>83</v>
      </c>
      <c r="U174" s="146"/>
      <c r="V174" s="144">
        <f>K174-T174</f>
        <v>0</v>
      </c>
    </row>
    <row r="175" spans="1:22" s="175" customFormat="1" ht="19.5" customHeight="1">
      <c r="A175" s="138">
        <v>89</v>
      </c>
      <c r="B175" s="141" t="s">
        <v>461</v>
      </c>
      <c r="C175" s="140" t="s">
        <v>285</v>
      </c>
      <c r="D175" s="138"/>
      <c r="E175" s="138"/>
      <c r="F175" s="180" t="s">
        <v>462</v>
      </c>
      <c r="G175" s="148" t="s">
        <v>463</v>
      </c>
      <c r="H175" s="138"/>
      <c r="I175" s="142"/>
      <c r="J175" s="138"/>
      <c r="K175" s="143">
        <v>376</v>
      </c>
      <c r="L175" s="143"/>
      <c r="M175" s="143"/>
      <c r="N175" s="143"/>
      <c r="O175" s="143"/>
      <c r="P175" s="143"/>
      <c r="Q175" s="143"/>
      <c r="R175" s="143"/>
      <c r="S175" s="143"/>
      <c r="T175" s="143">
        <v>376</v>
      </c>
      <c r="U175" s="146"/>
      <c r="V175" s="144">
        <f t="shared" si="17"/>
        <v>0</v>
      </c>
    </row>
    <row r="176" spans="1:22" s="175" customFormat="1" ht="18" customHeight="1">
      <c r="A176" s="138">
        <v>90</v>
      </c>
      <c r="B176" s="141" t="s">
        <v>414</v>
      </c>
      <c r="C176" s="140" t="s">
        <v>285</v>
      </c>
      <c r="D176" s="138"/>
      <c r="E176" s="138"/>
      <c r="F176" s="180" t="s">
        <v>415</v>
      </c>
      <c r="G176" s="148" t="s">
        <v>464</v>
      </c>
      <c r="H176" s="138"/>
      <c r="I176" s="142"/>
      <c r="J176" s="138"/>
      <c r="K176" s="143">
        <v>1950</v>
      </c>
      <c r="L176" s="143"/>
      <c r="M176" s="143"/>
      <c r="N176" s="143"/>
      <c r="O176" s="143"/>
      <c r="P176" s="143"/>
      <c r="Q176" s="143"/>
      <c r="R176" s="143"/>
      <c r="S176" s="143"/>
      <c r="T176" s="143">
        <v>1950</v>
      </c>
      <c r="U176" s="146"/>
      <c r="V176" s="144">
        <f t="shared" si="17"/>
        <v>0</v>
      </c>
    </row>
    <row r="177" spans="1:22" s="175" customFormat="1" ht="30">
      <c r="A177" s="138">
        <v>91</v>
      </c>
      <c r="B177" s="141" t="s">
        <v>465</v>
      </c>
      <c r="C177" s="140" t="s">
        <v>285</v>
      </c>
      <c r="D177" s="138"/>
      <c r="E177" s="138"/>
      <c r="F177" s="180" t="s">
        <v>466</v>
      </c>
      <c r="G177" s="148" t="s">
        <v>467</v>
      </c>
      <c r="H177" s="138"/>
      <c r="I177" s="142"/>
      <c r="J177" s="138"/>
      <c r="K177" s="143">
        <v>2441</v>
      </c>
      <c r="L177" s="143"/>
      <c r="M177" s="143"/>
      <c r="N177" s="143"/>
      <c r="O177" s="143"/>
      <c r="P177" s="143"/>
      <c r="Q177" s="143"/>
      <c r="R177" s="143"/>
      <c r="S177" s="143"/>
      <c r="T177" s="143">
        <v>2441</v>
      </c>
      <c r="U177" s="146"/>
      <c r="V177" s="144">
        <f t="shared" si="17"/>
        <v>0</v>
      </c>
    </row>
    <row r="178" spans="1:22" s="175" customFormat="1" ht="22.5" customHeight="1">
      <c r="A178" s="138">
        <v>92</v>
      </c>
      <c r="B178" s="141" t="s">
        <v>468</v>
      </c>
      <c r="C178" s="140" t="s">
        <v>285</v>
      </c>
      <c r="D178" s="138"/>
      <c r="E178" s="138"/>
      <c r="F178" s="180" t="s">
        <v>469</v>
      </c>
      <c r="G178" s="148" t="s">
        <v>470</v>
      </c>
      <c r="H178" s="138"/>
      <c r="I178" s="142"/>
      <c r="J178" s="138"/>
      <c r="K178" s="143">
        <v>900</v>
      </c>
      <c r="L178" s="143"/>
      <c r="M178" s="143"/>
      <c r="N178" s="143"/>
      <c r="O178" s="143"/>
      <c r="P178" s="143"/>
      <c r="Q178" s="143"/>
      <c r="R178" s="143"/>
      <c r="S178" s="143"/>
      <c r="T178" s="143">
        <v>900</v>
      </c>
      <c r="U178" s="146"/>
      <c r="V178" s="144">
        <f t="shared" si="17"/>
        <v>0</v>
      </c>
    </row>
    <row r="179" spans="1:22" s="175" customFormat="1" ht="21" customHeight="1">
      <c r="A179" s="138">
        <v>93</v>
      </c>
      <c r="B179" s="141" t="s">
        <v>471</v>
      </c>
      <c r="C179" s="140" t="s">
        <v>285</v>
      </c>
      <c r="D179" s="138"/>
      <c r="E179" s="138"/>
      <c r="F179" s="180" t="s">
        <v>398</v>
      </c>
      <c r="G179" s="148" t="s">
        <v>472</v>
      </c>
      <c r="H179" s="138"/>
      <c r="I179" s="142"/>
      <c r="J179" s="138"/>
      <c r="K179" s="143">
        <v>300</v>
      </c>
      <c r="L179" s="143"/>
      <c r="M179" s="143"/>
      <c r="N179" s="143"/>
      <c r="O179" s="143"/>
      <c r="P179" s="143"/>
      <c r="Q179" s="143"/>
      <c r="R179" s="143"/>
      <c r="S179" s="143"/>
      <c r="T179" s="143">
        <v>300</v>
      </c>
      <c r="U179" s="146"/>
      <c r="V179" s="144">
        <f t="shared" si="17"/>
        <v>0</v>
      </c>
    </row>
    <row r="180" spans="1:22" s="175" customFormat="1" ht="17.25" customHeight="1">
      <c r="A180" s="140">
        <v>94</v>
      </c>
      <c r="B180" s="141" t="s">
        <v>473</v>
      </c>
      <c r="C180" s="140" t="s">
        <v>285</v>
      </c>
      <c r="D180" s="138"/>
      <c r="E180" s="138"/>
      <c r="F180" s="141" t="s">
        <v>474</v>
      </c>
      <c r="G180" s="148" t="s">
        <v>475</v>
      </c>
      <c r="H180" s="138"/>
      <c r="I180" s="142"/>
      <c r="J180" s="138"/>
      <c r="K180" s="143">
        <v>1994</v>
      </c>
      <c r="L180" s="143"/>
      <c r="M180" s="143"/>
      <c r="N180" s="143"/>
      <c r="O180" s="143"/>
      <c r="P180" s="143"/>
      <c r="Q180" s="143"/>
      <c r="R180" s="143"/>
      <c r="S180" s="143"/>
      <c r="T180" s="143"/>
      <c r="U180" s="146"/>
      <c r="V180" s="144">
        <f t="shared" si="17"/>
        <v>1994</v>
      </c>
    </row>
    <row r="181" spans="1:22" s="175" customFormat="1" ht="30">
      <c r="A181" s="138">
        <v>95</v>
      </c>
      <c r="B181" s="141" t="s">
        <v>406</v>
      </c>
      <c r="C181" s="140" t="s">
        <v>285</v>
      </c>
      <c r="D181" s="138"/>
      <c r="E181" s="138"/>
      <c r="F181" s="180" t="s">
        <v>438</v>
      </c>
      <c r="G181" s="148" t="s">
        <v>476</v>
      </c>
      <c r="H181" s="140" t="s">
        <v>477</v>
      </c>
      <c r="I181" s="140" t="s">
        <v>478</v>
      </c>
      <c r="J181" s="140" t="s">
        <v>479</v>
      </c>
      <c r="K181" s="140">
        <v>1044.5</v>
      </c>
      <c r="L181" s="143"/>
      <c r="M181" s="143"/>
      <c r="N181" s="143"/>
      <c r="O181" s="143"/>
      <c r="P181" s="143"/>
      <c r="Q181" s="143"/>
      <c r="R181" s="143"/>
      <c r="S181" s="143"/>
      <c r="T181" s="143"/>
      <c r="U181" s="146"/>
      <c r="V181" s="144">
        <f t="shared" si="17"/>
        <v>1044.5</v>
      </c>
    </row>
    <row r="182" spans="1:22">
      <c r="U182" s="155"/>
    </row>
    <row r="183" spans="1:22">
      <c r="U183" s="155"/>
    </row>
    <row r="184" spans="1:22">
      <c r="U184" s="155"/>
    </row>
    <row r="185" spans="1:22">
      <c r="U185" s="155"/>
    </row>
    <row r="186" spans="1:22">
      <c r="U186" s="155"/>
    </row>
    <row r="187" spans="1:22" ht="15" customHeight="1">
      <c r="U187" s="155"/>
    </row>
    <row r="188" spans="1:22">
      <c r="U188" s="155"/>
    </row>
    <row r="189" spans="1:22">
      <c r="U189" s="155"/>
    </row>
    <row r="190" spans="1:22">
      <c r="U190" s="155"/>
    </row>
    <row r="191" spans="1:22" ht="15" customHeight="1">
      <c r="U191" s="155"/>
    </row>
  </sheetData>
  <autoFilter ref="A8:V181"/>
  <mergeCells count="892">
    <mergeCell ref="A1:S1"/>
    <mergeCell ref="A2:R2"/>
    <mergeCell ref="A3:R3"/>
    <mergeCell ref="A4:S4"/>
    <mergeCell ref="A5:U5"/>
    <mergeCell ref="A6:A7"/>
    <mergeCell ref="B6:B7"/>
    <mergeCell ref="C6:C7"/>
    <mergeCell ref="E6:E7"/>
    <mergeCell ref="F6:F7"/>
    <mergeCell ref="T6:T7"/>
    <mergeCell ref="U6:U7"/>
    <mergeCell ref="V6:V7"/>
    <mergeCell ref="A11:A16"/>
    <mergeCell ref="B11:B16"/>
    <mergeCell ref="C11:C16"/>
    <mergeCell ref="E11:E16"/>
    <mergeCell ref="F11:F16"/>
    <mergeCell ref="G11:G16"/>
    <mergeCell ref="H11:H16"/>
    <mergeCell ref="G6:H6"/>
    <mergeCell ref="I6:K6"/>
    <mergeCell ref="L6:N6"/>
    <mergeCell ref="O6:P6"/>
    <mergeCell ref="Q6:R6"/>
    <mergeCell ref="S6:S7"/>
    <mergeCell ref="I11:I16"/>
    <mergeCell ref="K11:K16"/>
    <mergeCell ref="T11:T16"/>
    <mergeCell ref="U11:U16"/>
    <mergeCell ref="V11:V13"/>
    <mergeCell ref="A17:A19"/>
    <mergeCell ref="B17:B19"/>
    <mergeCell ref="C17:C19"/>
    <mergeCell ref="F17:F19"/>
    <mergeCell ref="G17:G19"/>
    <mergeCell ref="T17:T19"/>
    <mergeCell ref="U17:U19"/>
    <mergeCell ref="V17:V18"/>
    <mergeCell ref="A20:A23"/>
    <mergeCell ref="B20:B23"/>
    <mergeCell ref="C20:C23"/>
    <mergeCell ref="E20:E23"/>
    <mergeCell ref="F20:F23"/>
    <mergeCell ref="G20:G23"/>
    <mergeCell ref="H20:H23"/>
    <mergeCell ref="N17:N19"/>
    <mergeCell ref="O17:O19"/>
    <mergeCell ref="P17:P19"/>
    <mergeCell ref="Q17:Q19"/>
    <mergeCell ref="R17:R19"/>
    <mergeCell ref="S17:S19"/>
    <mergeCell ref="H17:H19"/>
    <mergeCell ref="I17:I19"/>
    <mergeCell ref="J17:J19"/>
    <mergeCell ref="K17:K19"/>
    <mergeCell ref="L17:L19"/>
    <mergeCell ref="M17:M19"/>
    <mergeCell ref="I20:I23"/>
    <mergeCell ref="K20:K23"/>
    <mergeCell ref="T20:T23"/>
    <mergeCell ref="U20:U23"/>
    <mergeCell ref="V20:V23"/>
    <mergeCell ref="A24:A25"/>
    <mergeCell ref="B24:B25"/>
    <mergeCell ref="C24:C25"/>
    <mergeCell ref="F24:F25"/>
    <mergeCell ref="G24:G25"/>
    <mergeCell ref="T24:T25"/>
    <mergeCell ref="U24:U25"/>
    <mergeCell ref="V24:V25"/>
    <mergeCell ref="A26:A27"/>
    <mergeCell ref="B26:B27"/>
    <mergeCell ref="C26:C27"/>
    <mergeCell ref="F26:F27"/>
    <mergeCell ref="G26:G27"/>
    <mergeCell ref="H26:H27"/>
    <mergeCell ref="I26:I27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V26:V27"/>
    <mergeCell ref="A28:A29"/>
    <mergeCell ref="B28:B29"/>
    <mergeCell ref="C28:C29"/>
    <mergeCell ref="F28:F29"/>
    <mergeCell ref="G28:G29"/>
    <mergeCell ref="H28:H29"/>
    <mergeCell ref="I28:I29"/>
    <mergeCell ref="J28:J29"/>
    <mergeCell ref="K28:K29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R28:R29"/>
    <mergeCell ref="S28:S29"/>
    <mergeCell ref="T28:T29"/>
    <mergeCell ref="U28:U29"/>
    <mergeCell ref="V28:V29"/>
    <mergeCell ref="A30:A31"/>
    <mergeCell ref="B30:B31"/>
    <mergeCell ref="C30:C31"/>
    <mergeCell ref="F30:F31"/>
    <mergeCell ref="G30:G31"/>
    <mergeCell ref="L28:L29"/>
    <mergeCell ref="M28:M29"/>
    <mergeCell ref="N28:N29"/>
    <mergeCell ref="O28:O29"/>
    <mergeCell ref="P28:P29"/>
    <mergeCell ref="Q28:Q29"/>
    <mergeCell ref="T30:T31"/>
    <mergeCell ref="U30:U31"/>
    <mergeCell ref="V30:V31"/>
    <mergeCell ref="A32:A33"/>
    <mergeCell ref="B32:B33"/>
    <mergeCell ref="C32:C33"/>
    <mergeCell ref="F32:F33"/>
    <mergeCell ref="G32:G33"/>
    <mergeCell ref="H32:H33"/>
    <mergeCell ref="I32:I33"/>
    <mergeCell ref="N30:N31"/>
    <mergeCell ref="O30:O31"/>
    <mergeCell ref="P30:P31"/>
    <mergeCell ref="Q30:Q31"/>
    <mergeCell ref="R30:R31"/>
    <mergeCell ref="S30:S31"/>
    <mergeCell ref="H30:H31"/>
    <mergeCell ref="I30:I31"/>
    <mergeCell ref="J30:J31"/>
    <mergeCell ref="K30:K31"/>
    <mergeCell ref="L30:L31"/>
    <mergeCell ref="M30:M31"/>
    <mergeCell ref="V32:V33"/>
    <mergeCell ref="A34:A35"/>
    <mergeCell ref="B34:B35"/>
    <mergeCell ref="C34:C35"/>
    <mergeCell ref="E34:E35"/>
    <mergeCell ref="F34:F35"/>
    <mergeCell ref="G34:G35"/>
    <mergeCell ref="H34:H35"/>
    <mergeCell ref="I34:I35"/>
    <mergeCell ref="K34:K35"/>
    <mergeCell ref="P32:P33"/>
    <mergeCell ref="Q32:Q33"/>
    <mergeCell ref="R32:R33"/>
    <mergeCell ref="S32:S33"/>
    <mergeCell ref="T32:T33"/>
    <mergeCell ref="U32:U33"/>
    <mergeCell ref="J32:J33"/>
    <mergeCell ref="K32:K33"/>
    <mergeCell ref="L32:L33"/>
    <mergeCell ref="M32:M33"/>
    <mergeCell ref="N32:N33"/>
    <mergeCell ref="O32:O33"/>
    <mergeCell ref="R34:R35"/>
    <mergeCell ref="S34:S35"/>
    <mergeCell ref="T34:T35"/>
    <mergeCell ref="U34:U35"/>
    <mergeCell ref="V34:V35"/>
    <mergeCell ref="A36:A37"/>
    <mergeCell ref="B36:B37"/>
    <mergeCell ref="C36:C37"/>
    <mergeCell ref="F36:F37"/>
    <mergeCell ref="G36:G37"/>
    <mergeCell ref="L34:L35"/>
    <mergeCell ref="M34:M35"/>
    <mergeCell ref="N34:N35"/>
    <mergeCell ref="O34:O35"/>
    <mergeCell ref="P34:P35"/>
    <mergeCell ref="Q34:Q35"/>
    <mergeCell ref="T36:T37"/>
    <mergeCell ref="U36:U37"/>
    <mergeCell ref="V36:V37"/>
    <mergeCell ref="A38:A39"/>
    <mergeCell ref="B38:B39"/>
    <mergeCell ref="C38:C39"/>
    <mergeCell ref="F38:F39"/>
    <mergeCell ref="G38:G39"/>
    <mergeCell ref="H38:H39"/>
    <mergeCell ref="I38:I39"/>
    <mergeCell ref="N36:N37"/>
    <mergeCell ref="O36:O37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M36:M37"/>
    <mergeCell ref="V38:V39"/>
    <mergeCell ref="A40:A41"/>
    <mergeCell ref="B40:B41"/>
    <mergeCell ref="C40:C41"/>
    <mergeCell ref="F40:F41"/>
    <mergeCell ref="G40:G41"/>
    <mergeCell ref="H40:H41"/>
    <mergeCell ref="I40:I41"/>
    <mergeCell ref="J40:J41"/>
    <mergeCell ref="K40:K41"/>
    <mergeCell ref="P38:P39"/>
    <mergeCell ref="Q38:Q39"/>
    <mergeCell ref="R38:R39"/>
    <mergeCell ref="S38:S39"/>
    <mergeCell ref="T38:T39"/>
    <mergeCell ref="U38:U39"/>
    <mergeCell ref="J38:J39"/>
    <mergeCell ref="K38:K39"/>
    <mergeCell ref="L38:L39"/>
    <mergeCell ref="M38:M39"/>
    <mergeCell ref="N38:N39"/>
    <mergeCell ref="O38:O39"/>
    <mergeCell ref="R40:R41"/>
    <mergeCell ref="S40:S41"/>
    <mergeCell ref="T40:T41"/>
    <mergeCell ref="U40:U41"/>
    <mergeCell ref="V40:V41"/>
    <mergeCell ref="A42:A43"/>
    <mergeCell ref="B42:B43"/>
    <mergeCell ref="C42:C43"/>
    <mergeCell ref="F42:F43"/>
    <mergeCell ref="G42:G43"/>
    <mergeCell ref="L40:L41"/>
    <mergeCell ref="M40:M41"/>
    <mergeCell ref="N40:N41"/>
    <mergeCell ref="O40:O41"/>
    <mergeCell ref="P40:P41"/>
    <mergeCell ref="Q40:Q41"/>
    <mergeCell ref="T42:T43"/>
    <mergeCell ref="U42:U43"/>
    <mergeCell ref="V42:V43"/>
    <mergeCell ref="A44:A45"/>
    <mergeCell ref="B44:B45"/>
    <mergeCell ref="C44:C45"/>
    <mergeCell ref="F44:F45"/>
    <mergeCell ref="G44:G45"/>
    <mergeCell ref="H44:H45"/>
    <mergeCell ref="I44:I45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V44:V45"/>
    <mergeCell ref="A46:A47"/>
    <mergeCell ref="B46:B47"/>
    <mergeCell ref="C46:C47"/>
    <mergeCell ref="F46:F47"/>
    <mergeCell ref="G46:G47"/>
    <mergeCell ref="H46:H47"/>
    <mergeCell ref="I46:I47"/>
    <mergeCell ref="J46:J47"/>
    <mergeCell ref="K46:K47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M44:M45"/>
    <mergeCell ref="N44:N45"/>
    <mergeCell ref="O44:O45"/>
    <mergeCell ref="R46:R47"/>
    <mergeCell ref="S46:S47"/>
    <mergeCell ref="T46:T47"/>
    <mergeCell ref="U46:U47"/>
    <mergeCell ref="V46:V47"/>
    <mergeCell ref="A48:A49"/>
    <mergeCell ref="B48:B49"/>
    <mergeCell ref="C48:C49"/>
    <mergeCell ref="F48:F49"/>
    <mergeCell ref="G48:G49"/>
    <mergeCell ref="L46:L47"/>
    <mergeCell ref="M46:M47"/>
    <mergeCell ref="N46:N47"/>
    <mergeCell ref="O46:O47"/>
    <mergeCell ref="P46:P47"/>
    <mergeCell ref="Q46:Q47"/>
    <mergeCell ref="Q48:Q49"/>
    <mergeCell ref="R48:R49"/>
    <mergeCell ref="S48:S49"/>
    <mergeCell ref="T48:T49"/>
    <mergeCell ref="V48:V49"/>
    <mergeCell ref="A50:A51"/>
    <mergeCell ref="B50:B51"/>
    <mergeCell ref="C50:C51"/>
    <mergeCell ref="F50:F51"/>
    <mergeCell ref="G50:G51"/>
    <mergeCell ref="H48:H49"/>
    <mergeCell ref="I48:I49"/>
    <mergeCell ref="J48:J49"/>
    <mergeCell ref="K48:K49"/>
    <mergeCell ref="L48:L49"/>
    <mergeCell ref="O48:O49"/>
    <mergeCell ref="T50:T51"/>
    <mergeCell ref="U50:U51"/>
    <mergeCell ref="V50:V51"/>
    <mergeCell ref="A52:A53"/>
    <mergeCell ref="B52:B53"/>
    <mergeCell ref="C52:C53"/>
    <mergeCell ref="F52:F53"/>
    <mergeCell ref="G52:G53"/>
    <mergeCell ref="H52:H53"/>
    <mergeCell ref="I52:I53"/>
    <mergeCell ref="N50:N51"/>
    <mergeCell ref="O50:O51"/>
    <mergeCell ref="P50:P51"/>
    <mergeCell ref="Q50:Q51"/>
    <mergeCell ref="R50:R51"/>
    <mergeCell ref="S50:S51"/>
    <mergeCell ref="H50:H51"/>
    <mergeCell ref="I50:I51"/>
    <mergeCell ref="J50:J51"/>
    <mergeCell ref="K50:K51"/>
    <mergeCell ref="L50:L51"/>
    <mergeCell ref="M50:M51"/>
    <mergeCell ref="V52:V53"/>
    <mergeCell ref="A54:A55"/>
    <mergeCell ref="B54:B55"/>
    <mergeCell ref="C54:C55"/>
    <mergeCell ref="F54:F55"/>
    <mergeCell ref="G54:G55"/>
    <mergeCell ref="H54:H55"/>
    <mergeCell ref="I54:I55"/>
    <mergeCell ref="J54:J55"/>
    <mergeCell ref="K54:K55"/>
    <mergeCell ref="P52:P53"/>
    <mergeCell ref="Q52:Q53"/>
    <mergeCell ref="R52:R53"/>
    <mergeCell ref="S52:S53"/>
    <mergeCell ref="T52:T53"/>
    <mergeCell ref="U52:U53"/>
    <mergeCell ref="J52:J53"/>
    <mergeCell ref="K52:K53"/>
    <mergeCell ref="L52:L53"/>
    <mergeCell ref="M52:M53"/>
    <mergeCell ref="N52:N53"/>
    <mergeCell ref="O52:O53"/>
    <mergeCell ref="R54:R55"/>
    <mergeCell ref="S54:S55"/>
    <mergeCell ref="T54:T55"/>
    <mergeCell ref="U54:U55"/>
    <mergeCell ref="V54:V55"/>
    <mergeCell ref="A56:A57"/>
    <mergeCell ref="B56:B57"/>
    <mergeCell ref="C56:C57"/>
    <mergeCell ref="F56:F57"/>
    <mergeCell ref="G56:G57"/>
    <mergeCell ref="L54:L55"/>
    <mergeCell ref="M54:M55"/>
    <mergeCell ref="N54:N55"/>
    <mergeCell ref="O54:O55"/>
    <mergeCell ref="P54:P55"/>
    <mergeCell ref="Q54:Q55"/>
    <mergeCell ref="T56:T57"/>
    <mergeCell ref="U56:U57"/>
    <mergeCell ref="V56:V57"/>
    <mergeCell ref="A58:A59"/>
    <mergeCell ref="B58:B59"/>
    <mergeCell ref="C58:C59"/>
    <mergeCell ref="F58:F59"/>
    <mergeCell ref="G58:G59"/>
    <mergeCell ref="H58:H59"/>
    <mergeCell ref="I58:I59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V58:V59"/>
    <mergeCell ref="A60:A61"/>
    <mergeCell ref="B60:B61"/>
    <mergeCell ref="C60:C61"/>
    <mergeCell ref="F60:F61"/>
    <mergeCell ref="G60:G61"/>
    <mergeCell ref="H60:H61"/>
    <mergeCell ref="I60:I61"/>
    <mergeCell ref="J60:J61"/>
    <mergeCell ref="K60:K61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R60:R61"/>
    <mergeCell ref="S60:S61"/>
    <mergeCell ref="T60:T61"/>
    <mergeCell ref="U60:U61"/>
    <mergeCell ref="A62:A63"/>
    <mergeCell ref="B62:B63"/>
    <mergeCell ref="C62:C63"/>
    <mergeCell ref="F62:F63"/>
    <mergeCell ref="G62:G63"/>
    <mergeCell ref="H62:H63"/>
    <mergeCell ref="L60:L61"/>
    <mergeCell ref="M60:M61"/>
    <mergeCell ref="N60:N61"/>
    <mergeCell ref="O60:O61"/>
    <mergeCell ref="P60:P61"/>
    <mergeCell ref="Q60:Q61"/>
    <mergeCell ref="A64:A65"/>
    <mergeCell ref="B64:B65"/>
    <mergeCell ref="C64:C65"/>
    <mergeCell ref="F64:F65"/>
    <mergeCell ref="G64:G65"/>
    <mergeCell ref="H64:H65"/>
    <mergeCell ref="I64:I65"/>
    <mergeCell ref="J64:J65"/>
    <mergeCell ref="O62:O63"/>
    <mergeCell ref="I62:I63"/>
    <mergeCell ref="J62:J63"/>
    <mergeCell ref="K62:K63"/>
    <mergeCell ref="L62:L63"/>
    <mergeCell ref="M62:M63"/>
    <mergeCell ref="N62:N63"/>
    <mergeCell ref="V64:V65"/>
    <mergeCell ref="K64:K65"/>
    <mergeCell ref="L64:L65"/>
    <mergeCell ref="M64:M65"/>
    <mergeCell ref="N64:N65"/>
    <mergeCell ref="O64:O65"/>
    <mergeCell ref="P64:P65"/>
    <mergeCell ref="U62:U63"/>
    <mergeCell ref="V62:V63"/>
    <mergeCell ref="P62:P63"/>
    <mergeCell ref="Q62:Q63"/>
    <mergeCell ref="R62:R63"/>
    <mergeCell ref="S62:S63"/>
    <mergeCell ref="T62:T63"/>
    <mergeCell ref="C66:C67"/>
    <mergeCell ref="F66:F67"/>
    <mergeCell ref="G66:G67"/>
    <mergeCell ref="H66:H67"/>
    <mergeCell ref="Q64:Q65"/>
    <mergeCell ref="R64:R65"/>
    <mergeCell ref="S64:S65"/>
    <mergeCell ref="T64:T65"/>
    <mergeCell ref="U64:U65"/>
    <mergeCell ref="U66:U67"/>
    <mergeCell ref="V66:V67"/>
    <mergeCell ref="A68:A69"/>
    <mergeCell ref="B68:B69"/>
    <mergeCell ref="C68:C69"/>
    <mergeCell ref="F68:F69"/>
    <mergeCell ref="G68:G69"/>
    <mergeCell ref="H68:H69"/>
    <mergeCell ref="I68:I69"/>
    <mergeCell ref="J68:J69"/>
    <mergeCell ref="O66:O67"/>
    <mergeCell ref="P66:P67"/>
    <mergeCell ref="Q66:Q67"/>
    <mergeCell ref="R66:R67"/>
    <mergeCell ref="S66:S67"/>
    <mergeCell ref="T66:T67"/>
    <mergeCell ref="I66:I67"/>
    <mergeCell ref="J66:J67"/>
    <mergeCell ref="K66:K67"/>
    <mergeCell ref="L66:L67"/>
    <mergeCell ref="M66:M67"/>
    <mergeCell ref="N66:N67"/>
    <mergeCell ref="A66:A67"/>
    <mergeCell ref="B66:B67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O68:O69"/>
    <mergeCell ref="P68:P69"/>
    <mergeCell ref="A72:A73"/>
    <mergeCell ref="B72:B73"/>
    <mergeCell ref="C72:C73"/>
    <mergeCell ref="F72:F73"/>
    <mergeCell ref="G72:G73"/>
    <mergeCell ref="H72:H73"/>
    <mergeCell ref="I72:I73"/>
    <mergeCell ref="J72:J73"/>
    <mergeCell ref="O70:O71"/>
    <mergeCell ref="I70:I71"/>
    <mergeCell ref="J70:J71"/>
    <mergeCell ref="K70:K71"/>
    <mergeCell ref="L70:L71"/>
    <mergeCell ref="M70:M71"/>
    <mergeCell ref="N70:N71"/>
    <mergeCell ref="A70:A71"/>
    <mergeCell ref="B70:B71"/>
    <mergeCell ref="C70:C71"/>
    <mergeCell ref="F70:F71"/>
    <mergeCell ref="G70:G71"/>
    <mergeCell ref="H70:H71"/>
    <mergeCell ref="V72:V73"/>
    <mergeCell ref="K72:K73"/>
    <mergeCell ref="L72:L73"/>
    <mergeCell ref="M72:M73"/>
    <mergeCell ref="N72:N73"/>
    <mergeCell ref="O72:O73"/>
    <mergeCell ref="P72:P73"/>
    <mergeCell ref="U70:U71"/>
    <mergeCell ref="V70:V71"/>
    <mergeCell ref="P70:P71"/>
    <mergeCell ref="Q70:Q71"/>
    <mergeCell ref="R70:R71"/>
    <mergeCell ref="S70:S71"/>
    <mergeCell ref="T70:T71"/>
    <mergeCell ref="C74:C75"/>
    <mergeCell ref="F74:F75"/>
    <mergeCell ref="G74:G75"/>
    <mergeCell ref="H74:H75"/>
    <mergeCell ref="Q72:Q73"/>
    <mergeCell ref="R72:R73"/>
    <mergeCell ref="S72:S73"/>
    <mergeCell ref="T72:T73"/>
    <mergeCell ref="U72:U73"/>
    <mergeCell ref="U74:U75"/>
    <mergeCell ref="V74:V75"/>
    <mergeCell ref="A76:A77"/>
    <mergeCell ref="B76:B77"/>
    <mergeCell ref="C76:C77"/>
    <mergeCell ref="F76:F77"/>
    <mergeCell ref="G76:G77"/>
    <mergeCell ref="H76:H77"/>
    <mergeCell ref="I76:I77"/>
    <mergeCell ref="J76:J77"/>
    <mergeCell ref="O74:O75"/>
    <mergeCell ref="P74:P75"/>
    <mergeCell ref="Q74:Q75"/>
    <mergeCell ref="R74:R75"/>
    <mergeCell ref="S74:S75"/>
    <mergeCell ref="T74:T75"/>
    <mergeCell ref="I74:I75"/>
    <mergeCell ref="J74:J75"/>
    <mergeCell ref="K74:K75"/>
    <mergeCell ref="L74:L75"/>
    <mergeCell ref="M74:M75"/>
    <mergeCell ref="N74:N75"/>
    <mergeCell ref="A74:A75"/>
    <mergeCell ref="B74:B75"/>
    <mergeCell ref="Q76:Q77"/>
    <mergeCell ref="R76:R77"/>
    <mergeCell ref="S76:S77"/>
    <mergeCell ref="T76:T77"/>
    <mergeCell ref="U76:U77"/>
    <mergeCell ref="V76:V77"/>
    <mergeCell ref="K76:K77"/>
    <mergeCell ref="L76:L77"/>
    <mergeCell ref="M76:M77"/>
    <mergeCell ref="N76:N77"/>
    <mergeCell ref="O76:O77"/>
    <mergeCell ref="P76:P77"/>
    <mergeCell ref="A81:A82"/>
    <mergeCell ref="B81:B82"/>
    <mergeCell ref="C81:C82"/>
    <mergeCell ref="F81:F82"/>
    <mergeCell ref="G81:G82"/>
    <mergeCell ref="H81:H82"/>
    <mergeCell ref="I81:I82"/>
    <mergeCell ref="J81:J82"/>
    <mergeCell ref="O79:O80"/>
    <mergeCell ref="I79:I80"/>
    <mergeCell ref="J79:J80"/>
    <mergeCell ref="K79:K80"/>
    <mergeCell ref="L79:L80"/>
    <mergeCell ref="M79:M80"/>
    <mergeCell ref="N79:N80"/>
    <mergeCell ref="A79:A80"/>
    <mergeCell ref="B79:B80"/>
    <mergeCell ref="C79:C80"/>
    <mergeCell ref="F79:F80"/>
    <mergeCell ref="G79:G80"/>
    <mergeCell ref="H79:H80"/>
    <mergeCell ref="V81:V82"/>
    <mergeCell ref="K81:K82"/>
    <mergeCell ref="L81:L82"/>
    <mergeCell ref="M81:M82"/>
    <mergeCell ref="N81:N82"/>
    <mergeCell ref="O81:O82"/>
    <mergeCell ref="P81:P82"/>
    <mergeCell ref="U79:U80"/>
    <mergeCell ref="V79:V80"/>
    <mergeCell ref="P79:P80"/>
    <mergeCell ref="Q79:Q80"/>
    <mergeCell ref="R79:R80"/>
    <mergeCell ref="S79:S80"/>
    <mergeCell ref="T79:T80"/>
    <mergeCell ref="C83:C84"/>
    <mergeCell ref="F83:F84"/>
    <mergeCell ref="G83:G84"/>
    <mergeCell ref="H83:H84"/>
    <mergeCell ref="Q81:Q82"/>
    <mergeCell ref="R81:R82"/>
    <mergeCell ref="S81:S82"/>
    <mergeCell ref="T81:T82"/>
    <mergeCell ref="U81:U82"/>
    <mergeCell ref="U83:U84"/>
    <mergeCell ref="V83:V84"/>
    <mergeCell ref="A85:A86"/>
    <mergeCell ref="B85:B86"/>
    <mergeCell ref="C85:C86"/>
    <mergeCell ref="F85:F86"/>
    <mergeCell ref="G85:G86"/>
    <mergeCell ref="H85:H86"/>
    <mergeCell ref="I85:I86"/>
    <mergeCell ref="J85:J86"/>
    <mergeCell ref="O83:O84"/>
    <mergeCell ref="P83:P84"/>
    <mergeCell ref="Q83:Q84"/>
    <mergeCell ref="R83:R84"/>
    <mergeCell ref="S83:S84"/>
    <mergeCell ref="T83:T84"/>
    <mergeCell ref="I83:I84"/>
    <mergeCell ref="J83:J84"/>
    <mergeCell ref="K83:K84"/>
    <mergeCell ref="L83:L84"/>
    <mergeCell ref="M83:M84"/>
    <mergeCell ref="N83:N84"/>
    <mergeCell ref="A83:A84"/>
    <mergeCell ref="B83:B84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M87:M88"/>
    <mergeCell ref="N87:N88"/>
    <mergeCell ref="A87:A88"/>
    <mergeCell ref="B87:B88"/>
    <mergeCell ref="C87:C88"/>
    <mergeCell ref="F87:F88"/>
    <mergeCell ref="G87:G88"/>
    <mergeCell ref="H87:H88"/>
    <mergeCell ref="Q85:Q86"/>
    <mergeCell ref="C91:C92"/>
    <mergeCell ref="F91:F92"/>
    <mergeCell ref="G91:G92"/>
    <mergeCell ref="H91:H92"/>
    <mergeCell ref="U87:U88"/>
    <mergeCell ref="V87:V88"/>
    <mergeCell ref="A89:A90"/>
    <mergeCell ref="B89:B90"/>
    <mergeCell ref="C89:C90"/>
    <mergeCell ref="F89:F90"/>
    <mergeCell ref="G89:G90"/>
    <mergeCell ref="K89:K90"/>
    <mergeCell ref="T89:T90"/>
    <mergeCell ref="V89:V90"/>
    <mergeCell ref="O87:O88"/>
    <mergeCell ref="P87:P88"/>
    <mergeCell ref="Q87:Q88"/>
    <mergeCell ref="R87:R88"/>
    <mergeCell ref="S87:S88"/>
    <mergeCell ref="T87:T88"/>
    <mergeCell ref="I87:I88"/>
    <mergeCell ref="J87:J88"/>
    <mergeCell ref="K87:K88"/>
    <mergeCell ref="L87:L88"/>
    <mergeCell ref="U91:U92"/>
    <mergeCell ref="V91:V92"/>
    <mergeCell ref="A93:A94"/>
    <mergeCell ref="B93:B94"/>
    <mergeCell ref="C93:C94"/>
    <mergeCell ref="F93:F94"/>
    <mergeCell ref="G93:G94"/>
    <mergeCell ref="H93:H94"/>
    <mergeCell ref="I93:I94"/>
    <mergeCell ref="J93:J94"/>
    <mergeCell ref="O91:O92"/>
    <mergeCell ref="P91:P92"/>
    <mergeCell ref="Q91:Q92"/>
    <mergeCell ref="R91:R92"/>
    <mergeCell ref="S91:S92"/>
    <mergeCell ref="T91:T92"/>
    <mergeCell ref="I91:I92"/>
    <mergeCell ref="J91:J92"/>
    <mergeCell ref="K91:K92"/>
    <mergeCell ref="L91:L92"/>
    <mergeCell ref="M91:M92"/>
    <mergeCell ref="N91:N92"/>
    <mergeCell ref="A91:A92"/>
    <mergeCell ref="B91:B92"/>
    <mergeCell ref="Q93:Q94"/>
    <mergeCell ref="R93:R94"/>
    <mergeCell ref="S93:S94"/>
    <mergeCell ref="T93:T94"/>
    <mergeCell ref="U93:U94"/>
    <mergeCell ref="V93:V94"/>
    <mergeCell ref="K93:K94"/>
    <mergeCell ref="L93:L94"/>
    <mergeCell ref="M93:M94"/>
    <mergeCell ref="N93:N94"/>
    <mergeCell ref="O93:O94"/>
    <mergeCell ref="P93:P94"/>
    <mergeCell ref="A97:A98"/>
    <mergeCell ref="B97:B98"/>
    <mergeCell ref="C97:C98"/>
    <mergeCell ref="F97:F98"/>
    <mergeCell ref="G97:G98"/>
    <mergeCell ref="H97:H98"/>
    <mergeCell ref="I97:I98"/>
    <mergeCell ref="J97:J98"/>
    <mergeCell ref="O95:O96"/>
    <mergeCell ref="I95:I96"/>
    <mergeCell ref="J95:J96"/>
    <mergeCell ref="K95:K96"/>
    <mergeCell ref="L95:L96"/>
    <mergeCell ref="M95:M96"/>
    <mergeCell ref="N95:N96"/>
    <mergeCell ref="A95:A96"/>
    <mergeCell ref="B95:B96"/>
    <mergeCell ref="C95:C96"/>
    <mergeCell ref="F95:F96"/>
    <mergeCell ref="G95:G96"/>
    <mergeCell ref="H95:H96"/>
    <mergeCell ref="V97:V98"/>
    <mergeCell ref="K97:K98"/>
    <mergeCell ref="L97:L98"/>
    <mergeCell ref="M97:M98"/>
    <mergeCell ref="N97:N98"/>
    <mergeCell ref="O97:O98"/>
    <mergeCell ref="P97:P98"/>
    <mergeCell ref="U95:U96"/>
    <mergeCell ref="V95:V96"/>
    <mergeCell ref="P95:P96"/>
    <mergeCell ref="Q95:Q96"/>
    <mergeCell ref="R95:R96"/>
    <mergeCell ref="S95:S96"/>
    <mergeCell ref="T95:T96"/>
    <mergeCell ref="C99:C100"/>
    <mergeCell ref="F99:F100"/>
    <mergeCell ref="G99:G100"/>
    <mergeCell ref="H99:H100"/>
    <mergeCell ref="Q97:Q98"/>
    <mergeCell ref="R97:R98"/>
    <mergeCell ref="S97:S98"/>
    <mergeCell ref="T97:T98"/>
    <mergeCell ref="U97:U98"/>
    <mergeCell ref="U99:U100"/>
    <mergeCell ref="V99:V100"/>
    <mergeCell ref="A102:A103"/>
    <mergeCell ref="B102:B103"/>
    <mergeCell ref="C102:C103"/>
    <mergeCell ref="F102:F103"/>
    <mergeCell ref="G102:G103"/>
    <mergeCell ref="H102:H103"/>
    <mergeCell ref="I102:I103"/>
    <mergeCell ref="J102:J103"/>
    <mergeCell ref="O99:O100"/>
    <mergeCell ref="P99:P100"/>
    <mergeCell ref="Q99:Q100"/>
    <mergeCell ref="R99:R100"/>
    <mergeCell ref="S99:S100"/>
    <mergeCell ref="T99:T100"/>
    <mergeCell ref="I99:I100"/>
    <mergeCell ref="J99:J100"/>
    <mergeCell ref="K99:K100"/>
    <mergeCell ref="L99:L100"/>
    <mergeCell ref="M99:M100"/>
    <mergeCell ref="N99:N100"/>
    <mergeCell ref="A99:A100"/>
    <mergeCell ref="B99:B100"/>
    <mergeCell ref="Q102:Q103"/>
    <mergeCell ref="R102:R103"/>
    <mergeCell ref="S102:S103"/>
    <mergeCell ref="T102:T103"/>
    <mergeCell ref="U102:U103"/>
    <mergeCell ref="A104:A105"/>
    <mergeCell ref="B104:B105"/>
    <mergeCell ref="C104:C105"/>
    <mergeCell ref="F104:F105"/>
    <mergeCell ref="G104:G105"/>
    <mergeCell ref="K102:K103"/>
    <mergeCell ref="L102:L103"/>
    <mergeCell ref="M102:M103"/>
    <mergeCell ref="N102:N103"/>
    <mergeCell ref="O102:O103"/>
    <mergeCell ref="P102:P103"/>
    <mergeCell ref="T104:T105"/>
    <mergeCell ref="U104:U105"/>
    <mergeCell ref="V104:V105"/>
    <mergeCell ref="B112:B113"/>
    <mergeCell ref="C112:C113"/>
    <mergeCell ref="F112:F113"/>
    <mergeCell ref="G112:G113"/>
    <mergeCell ref="H112:H113"/>
    <mergeCell ref="I112:I113"/>
    <mergeCell ref="J112:J113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Q112:Q113"/>
    <mergeCell ref="R112:R113"/>
    <mergeCell ref="S112:S113"/>
    <mergeCell ref="T112:T113"/>
    <mergeCell ref="C114:D114"/>
    <mergeCell ref="B115:B116"/>
    <mergeCell ref="C115:C116"/>
    <mergeCell ref="F115:F116"/>
    <mergeCell ref="G115:G116"/>
    <mergeCell ref="H115:H116"/>
    <mergeCell ref="K112:K113"/>
    <mergeCell ref="L112:L113"/>
    <mergeCell ref="M112:M113"/>
    <mergeCell ref="N112:N113"/>
    <mergeCell ref="O112:O113"/>
    <mergeCell ref="P112:P113"/>
    <mergeCell ref="W68:W69"/>
    <mergeCell ref="C131:D131"/>
    <mergeCell ref="C133:D133"/>
    <mergeCell ref="C135:D135"/>
    <mergeCell ref="C137:D137"/>
    <mergeCell ref="C139:D139"/>
    <mergeCell ref="L118:L119"/>
    <mergeCell ref="O118:O119"/>
    <mergeCell ref="C119:D119"/>
    <mergeCell ref="C121:D121"/>
    <mergeCell ref="L122:L123"/>
    <mergeCell ref="O122:O123"/>
    <mergeCell ref="O115:O116"/>
    <mergeCell ref="P115:P116"/>
    <mergeCell ref="Q115:Q116"/>
    <mergeCell ref="R115:R116"/>
    <mergeCell ref="S115:S116"/>
    <mergeCell ref="C117:D117"/>
    <mergeCell ref="I115:I116"/>
    <mergeCell ref="J115:J116"/>
    <mergeCell ref="K115:K116"/>
    <mergeCell ref="L115:L116"/>
    <mergeCell ref="M115:M116"/>
    <mergeCell ref="N115:N116"/>
  </mergeCells>
  <pageMargins left="0.78740157480314965" right="0" top="0" bottom="7.874015748031496E-2" header="0" footer="0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გამარტ.ე.ტენ.</vt:lpstr>
      <vt:lpstr>გამარტ,შესყიდვ.</vt:lpstr>
      <vt:lpstr>'გამარტ,შესყიდვ.'!Область_печати</vt:lpstr>
      <vt:lpstr>გამარტ.ე.ტენ.!Область_печати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2020-07-22T10:41:00Z</dcterms:modified>
</cp:coreProperties>
</file>