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 (3)" sheetId="5" r:id="rId1"/>
    <sheet name="Лист2" sheetId="2" r:id="rId2"/>
    <sheet name="Лист3" sheetId="3" r:id="rId3"/>
  </sheets>
  <definedNames>
    <definedName name="_xlnm._FilterDatabase" localSheetId="0" hidden="1">'Лист1 (3)'!$A$8:$N$120</definedName>
    <definedName name="_xlnm.Print_Area" localSheetId="0">'Лист1 (3)'!$A$2:$W$143</definedName>
  </definedNames>
  <calcPr calcId="152511"/>
</workbook>
</file>

<file path=xl/calcChain.xml><?xml version="1.0" encoding="utf-8"?>
<calcChain xmlns="http://schemas.openxmlformats.org/spreadsheetml/2006/main">
  <c r="W51" i="5" l="1"/>
  <c r="W52" i="5"/>
  <c r="W53" i="5"/>
  <c r="W54" i="5"/>
  <c r="W55" i="5"/>
  <c r="W56" i="5"/>
  <c r="W57" i="5"/>
  <c r="W58" i="5"/>
  <c r="W50" i="5"/>
  <c r="W49" i="5"/>
  <c r="K138" i="5"/>
  <c r="K139" i="5" s="1"/>
  <c r="J135" i="5"/>
  <c r="I162" i="5"/>
  <c r="W46" i="5"/>
  <c r="W47" i="5"/>
  <c r="W60" i="5"/>
  <c r="W61" i="5"/>
  <c r="W62" i="5"/>
  <c r="W63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</calcChain>
</file>

<file path=xl/sharedStrings.xml><?xml version="1.0" encoding="utf-8"?>
<sst xmlns="http://schemas.openxmlformats.org/spreadsheetml/2006/main" count="191" uniqueCount="160">
  <si>
    <t>ცნობა</t>
  </si>
  <si>
    <t>№</t>
  </si>
  <si>
    <t>შესყიდული საქონლის ან მომსახურების დასახელება</t>
  </si>
  <si>
    <t>შესყიდვის საშუალება</t>
  </si>
  <si>
    <t>მიმწოდებლის დასახელება</t>
  </si>
  <si>
    <t>ხელშეკრულება</t>
  </si>
  <si>
    <t>საქონლის ან მომსახურების მიწოდება</t>
  </si>
  <si>
    <t>შენიშვნა</t>
  </si>
  <si>
    <t>დანაყოფის კოდი</t>
  </si>
  <si>
    <t>N</t>
  </si>
  <si>
    <t>შესყიდვის განხორციელების ვადა/თარიღი</t>
  </si>
  <si>
    <t>aWaris a.r .ჯანმრთელობისა და სოციალური დაცვის სამინისტროს შიდა აუდიტის დეპარტამენტს</t>
  </si>
  <si>
    <t>ბიუჯეტის დაგეგმვისა და სახელმწიფო შესყიდვების დეპარტამენტის</t>
  </si>
  <si>
    <t>2013 წლის 1 იანვრიდან 2013 წლის 1 ივნისამდე  განხორციელებული სახელმწიფო შესყიდვების შესახებ</t>
  </si>
  <si>
    <t>სსიპ ,,სახელისუფლებო სპეციალური კავშირების სააგენტო“</t>
  </si>
  <si>
    <t>გ.შ.</t>
  </si>
  <si>
    <t>001/გ.შ.</t>
  </si>
  <si>
    <t>შპს ,,ჯეოსელი“</t>
  </si>
  <si>
    <t>კაბელური ტელევიზია</t>
  </si>
  <si>
    <t>დეკემბერი</t>
  </si>
  <si>
    <t>ივნისი</t>
  </si>
  <si>
    <t>საკანცელარიო საქონელი</t>
  </si>
  <si>
    <t>ხელშეკრულების ღირებულება</t>
  </si>
  <si>
    <t>საწვავი (ბენზინი)</t>
  </si>
  <si>
    <t>იანვარი</t>
  </si>
  <si>
    <t>თებერვალი</t>
  </si>
  <si>
    <t>მარტი</t>
  </si>
  <si>
    <t>აპრილი</t>
  </si>
  <si>
    <t>მაისი</t>
  </si>
  <si>
    <t>ივლისი</t>
  </si>
  <si>
    <t>აგვისტო</t>
  </si>
  <si>
    <t>სექტემბერი</t>
  </si>
  <si>
    <t>ნოემბერი</t>
  </si>
  <si>
    <t>ოქტომბერი</t>
  </si>
  <si>
    <t xml:space="preserve">სატელეკომუნიკაციო მომსახურების </t>
  </si>
  <si>
    <t>საჩუქრები</t>
  </si>
  <si>
    <t>მასალების გამოქვეყნება</t>
  </si>
  <si>
    <t>შპს ,, გაზეთი აჭარა და ადჟარია“</t>
  </si>
  <si>
    <t>საბანერო მომსახურება</t>
  </si>
  <si>
    <t>მოქმედების ვადა</t>
  </si>
  <si>
    <t>შპს ,,სერვ.ჯი“</t>
  </si>
  <si>
    <t>გაზეთების მოწოდება</t>
  </si>
  <si>
    <t>შპს ბათუმი-ექსპრესი“</t>
  </si>
  <si>
    <t>ინდ.მეწარმე გელა პატარაია</t>
  </si>
  <si>
    <t>შპს ,,მათემოტორსი“</t>
  </si>
  <si>
    <t>ავტომანქანების რემონტი</t>
  </si>
  <si>
    <t>შპს ,,tv era~</t>
  </si>
  <si>
    <t>ფიჭური კავშირგაბმულობა</t>
  </si>
  <si>
    <t>შპს ,,მაგთიკომი“</t>
  </si>
  <si>
    <t>კოდექსის განახლება</t>
  </si>
  <si>
    <t>ინდ.მეწარმე ბადრი გორაძე</t>
  </si>
  <si>
    <t>სხვადასხვა სახის წარმ. დანიშნ.საქონელი</t>
  </si>
  <si>
    <r>
      <t>შპს ,,</t>
    </r>
    <r>
      <rPr>
        <sz val="10"/>
        <color theme="1"/>
        <rFont val="Sylfaen"/>
        <family val="1"/>
        <charset val="204"/>
      </rPr>
      <t>ETALONI  2012 LTD“</t>
    </r>
  </si>
  <si>
    <t>12 თვე</t>
  </si>
  <si>
    <t>ნარჩენი ბალანსი</t>
  </si>
  <si>
    <t>სს ,,სილქნეტი“</t>
  </si>
  <si>
    <t>ავტომანქანების დაზღვევა (7 ავტომანქანა)</t>
  </si>
  <si>
    <t>შრიფტიანი კარტრიჯები პრინტერებისათვის</t>
  </si>
  <si>
    <t>ინდ მეწარმე გელა პატარაია</t>
  </si>
  <si>
    <t>საბეჭდი ქაღალდი</t>
  </si>
  <si>
    <t>სამედიცინო მოწყობილობები (შესახვევი მასალები)</t>
  </si>
  <si>
    <t>სატენდერო ღირებულება</t>
  </si>
  <si>
    <t>სახელშეკრულებო თანხა</t>
  </si>
  <si>
    <t>გამარჯვებული</t>
  </si>
  <si>
    <t>შესყიდვა</t>
  </si>
  <si>
    <t>კონსოლიდირებული ტენდერი</t>
  </si>
  <si>
    <t>მინისტრის პირველი მოადგილე</t>
  </si>
  <si>
    <t>ლევან გორგილაძე</t>
  </si>
  <si>
    <t>შპს ,,კონექტი“</t>
  </si>
  <si>
    <t>შპს ,,ახალი ამბების სააგენტო კაუკასუსნიუსი“</t>
  </si>
  <si>
    <t>სერვერზე ჰოსტინგის გამოყოფა</t>
  </si>
  <si>
    <t>აუდიტორული მომსახურება</t>
  </si>
  <si>
    <t>შპს ,,კალოიანი და აუდიტკომპანია“</t>
  </si>
  <si>
    <t>243/გ.შ.</t>
  </si>
  <si>
    <t>ანტივირუსი</t>
  </si>
  <si>
    <t>244/გ.შ.</t>
  </si>
  <si>
    <t>საინფორმაციო ვიდეო რგოლის დამზადება</t>
  </si>
  <si>
    <t>246/გ.შ.</t>
  </si>
  <si>
    <t>ყვავილების თაიგულები</t>
  </si>
  <si>
    <t>ინდ.მეწარმე მარინე ბალაძე</t>
  </si>
  <si>
    <t>საჩუქრების შეფუთვა</t>
  </si>
  <si>
    <t>248/გ.შ.</t>
  </si>
  <si>
    <t>249/გ.შ.</t>
  </si>
  <si>
    <t>250/გ.შ.</t>
  </si>
  <si>
    <t>სასმელი წყალი</t>
  </si>
  <si>
    <t>შპს ,,ბუთა XXI“</t>
  </si>
  <si>
    <t>251/გ.შ.</t>
  </si>
  <si>
    <t>შპს ,,ზარაფხანა“</t>
  </si>
  <si>
    <t>253/გ.შ.</t>
  </si>
  <si>
    <t>პარკირების მომსახურება</t>
  </si>
  <si>
    <t>ააიპ ,,სატრანსპორტო ინფრასტრუქტურის სააგენტო“</t>
  </si>
  <si>
    <t>254/გ.შ.</t>
  </si>
  <si>
    <t>ძრავის ზეთები</t>
  </si>
  <si>
    <t>255/გ.შ.</t>
  </si>
  <si>
    <t>256/გ.შ.</t>
  </si>
  <si>
    <t>258/გ.შ.</t>
  </si>
  <si>
    <t>261/გ.შ.</t>
  </si>
  <si>
    <t>პროგრამული სისტემის ცვლილება</t>
  </si>
  <si>
    <t>შპს ,,ერთიგონი“</t>
  </si>
  <si>
    <t>ფარმაცევტული პროდუქტი</t>
  </si>
  <si>
    <t>შპს ,,ავერსი გეოფარმი“</t>
  </si>
  <si>
    <t xml:space="preserve"> სს სადაზღვევო კომპანია ალფა</t>
  </si>
  <si>
    <t>გლუკომეტრის ტესტ-ჩხირები</t>
  </si>
  <si>
    <t>შპს ,,ჰუმან დიაგნოსტიკ ჯორჯია“</t>
  </si>
  <si>
    <t>ხელშეკრულების ნომერი</t>
  </si>
  <si>
    <t>001/გ.ე.ტ.</t>
  </si>
  <si>
    <t>002/გ.ე.ტ.</t>
  </si>
  <si>
    <t>003/გ.ე.ტ.</t>
  </si>
  <si>
    <t>004/გ.ე.ტ.</t>
  </si>
  <si>
    <t>005/გ.ე.ტ.</t>
  </si>
  <si>
    <t>006/გ.ე.ტ.</t>
  </si>
  <si>
    <t>007/გ.ე.ტ.</t>
  </si>
  <si>
    <t>008/გ.ე.ტ.</t>
  </si>
  <si>
    <t>009/გ.ე.ტ.</t>
  </si>
  <si>
    <t>გლუკომეტრის აპარატები</t>
  </si>
  <si>
    <t>შპს ,,ჯი პი სი“</t>
  </si>
  <si>
    <t>010/გ.ე.ტ.</t>
  </si>
  <si>
    <t xml:space="preserve">შპს რომპეტროლ საქართველო </t>
  </si>
  <si>
    <t>228/გ.შ.</t>
  </si>
  <si>
    <t>230/გ.შ.</t>
  </si>
  <si>
    <t>სპეცკავშირის სიტემით საკომუნიკაციო მომსახურება</t>
  </si>
  <si>
    <t>231/გ.შ.</t>
  </si>
  <si>
    <t>232/გ.შ.</t>
  </si>
  <si>
    <t>მისალოცი ბარათები</t>
  </si>
  <si>
    <t>გრაფიკული დიზაინი</t>
  </si>
  <si>
    <t>233/გ.შ.</t>
  </si>
  <si>
    <t>პროგრამული უზრუნველყოფა</t>
  </si>
  <si>
    <t>საფინანსო ანალიტიკური სამსახური</t>
  </si>
  <si>
    <t>235/გ.შ.</t>
  </si>
  <si>
    <t>236/გ.შ.</t>
  </si>
  <si>
    <t>237/გ.შ.</t>
  </si>
  <si>
    <t>238/გ.შ.</t>
  </si>
  <si>
    <t>239/გ.შ.</t>
  </si>
  <si>
    <t>ბროშურების და პოსტერების დამზადება</t>
  </si>
  <si>
    <t>240/გ.შ.</t>
  </si>
  <si>
    <t>241/გ.შ.</t>
  </si>
  <si>
    <t>242/გ.შ.</t>
  </si>
  <si>
    <t>შპს ,, გაზეთი ბათუმელები“</t>
  </si>
  <si>
    <t>სს ,,ჰიუნდაი საქართველო“</t>
  </si>
  <si>
    <t>სპირტიანი სასმელი</t>
  </si>
  <si>
    <t>შპს ,,ტარიელი“</t>
  </si>
  <si>
    <t>247/გ.შ.</t>
  </si>
  <si>
    <t>247-1/გ.შ.</t>
  </si>
  <si>
    <t>ა(ა)იპ ,,მედიალაინი“</t>
  </si>
  <si>
    <t>2507.40</t>
  </si>
  <si>
    <t>249-1/გ.შ.</t>
  </si>
  <si>
    <t>O3121210</t>
  </si>
  <si>
    <t>252.გ.შ.</t>
  </si>
  <si>
    <t>logos damzadeba</t>
  </si>
  <si>
    <t>aip ,,medialaini~</t>
  </si>
  <si>
    <t>ტექნიკური მომსახურება</t>
  </si>
  <si>
    <t>257/გ.შ.</t>
  </si>
  <si>
    <t>259/გ.შ.</t>
  </si>
  <si>
    <t>შპს ,,აჭარის სამხატვრო საწარმო“</t>
  </si>
  <si>
    <t>260/გ.შ.</t>
  </si>
  <si>
    <t xml:space="preserve">                              ი ნ ფ ო რ მ ა ც ი ა
განხორციელებული სახელმწიფო შესყიდვების შესახებ 
(გამარტივებული შესყიდვა)      2016 წელი </t>
  </si>
  <si>
    <t>შპს ,,გიო“</t>
  </si>
  <si>
    <t>66801,61
(პრეისკ)</t>
  </si>
  <si>
    <t>შპს ,,ეი ბი სი ფარმაცია“</t>
  </si>
  <si>
    <t>აჭარის ავტონომიური რესპუბლიკის ჯანმრთელობისა და სოციალური დაცვის სამინისტროს 2016 წლის სახელმწიფო შესყიდვების გეგმის შესაბამისად  გამოცხადებული ტენდერები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</si>
</sst>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&quot; &quot;##0.00"/>
    <numFmt numFmtId="166" formatCode="#&quot; &quot;##0"/>
  </numFmts>
  <fonts count="31" x14ac:knownFonts="1">
    <font>
      <sz val="11"/>
      <color theme="1"/>
      <name val="Calibri"/>
      <family val="2"/>
      <charset val="204"/>
      <scheme val="minor"/>
    </font>
    <font>
      <sz val="14"/>
      <color theme="1"/>
      <name val="Sylfaen"/>
      <family val="1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cadNusx"/>
    </font>
    <font>
      <sz val="10"/>
      <color theme="1"/>
      <name val="AcadNusx"/>
    </font>
    <font>
      <sz val="10"/>
      <name val="Sylfaen"/>
      <family val="1"/>
    </font>
    <font>
      <sz val="10"/>
      <color theme="1"/>
      <name val="Sylfaen"/>
      <family val="1"/>
      <charset val="204"/>
    </font>
    <font>
      <sz val="10"/>
      <name val="Arial Cyr"/>
      <charset val="204"/>
    </font>
    <font>
      <b/>
      <sz val="10"/>
      <color theme="1"/>
      <name val="Sylfaen"/>
      <family val="1"/>
      <charset val="204"/>
    </font>
    <font>
      <sz val="12"/>
      <color indexed="8"/>
      <name val="AcadNusx"/>
    </font>
    <font>
      <sz val="9"/>
      <color theme="1"/>
      <name val="Sylfaen"/>
      <family val="1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1"/>
      <name val="Sylfaen"/>
      <family val="1"/>
    </font>
    <font>
      <sz val="12"/>
      <name val="AcadNusx"/>
    </font>
    <font>
      <sz val="12"/>
      <color theme="1"/>
      <name val="Sylfaen"/>
      <family val="1"/>
    </font>
    <font>
      <sz val="12"/>
      <name val="Arial"/>
      <family val="2"/>
      <charset val="204"/>
    </font>
    <font>
      <sz val="12"/>
      <color theme="1"/>
      <name val="AcadNusx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164" fontId="17" fillId="0" borderId="0" applyFont="0" applyFill="0" applyBorder="0" applyAlignment="0" applyProtection="0"/>
  </cellStyleXfs>
  <cellXfs count="265">
    <xf numFmtId="0" fontId="0" fillId="0" borderId="0" xfId="0"/>
    <xf numFmtId="14" fontId="10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14" fontId="9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textRotation="90" wrapText="1"/>
    </xf>
    <xf numFmtId="165" fontId="22" fillId="0" borderId="2" xfId="0" applyNumberFormat="1" applyFont="1" applyFill="1" applyBorder="1" applyAlignment="1">
      <alignment horizontal="center" vertical="center" textRotation="90" wrapText="1"/>
    </xf>
    <xf numFmtId="0" fontId="21" fillId="0" borderId="2" xfId="0" applyFont="1" applyFill="1" applyBorder="1" applyAlignment="1">
      <alignment horizontal="center" vertical="center" textRotation="90" wrapText="1"/>
    </xf>
    <xf numFmtId="0" fontId="21" fillId="3" borderId="2" xfId="0" applyFont="1" applyFill="1" applyBorder="1" applyAlignment="1">
      <alignment horizontal="center" vertical="center" textRotation="90" wrapText="1"/>
    </xf>
    <xf numFmtId="0" fontId="21" fillId="0" borderId="2" xfId="0" applyFont="1" applyFill="1" applyBorder="1" applyAlignment="1">
      <alignment horizontal="center" vertical="center" wrapText="1"/>
    </xf>
    <xf numFmtId="166" fontId="21" fillId="0" borderId="2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6" fillId="0" borderId="2" xfId="1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6" fontId="28" fillId="0" borderId="2" xfId="1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49" fontId="10" fillId="0" borderId="0" xfId="3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4" fontId="15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left" vertical="center" wrapText="1"/>
    </xf>
    <xf numFmtId="14" fontId="16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66" fontId="6" fillId="3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14" fontId="9" fillId="3" borderId="2" xfId="0" applyNumberFormat="1" applyFont="1" applyFill="1" applyBorder="1" applyAlignment="1">
      <alignment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66" fontId="20" fillId="3" borderId="2" xfId="1" applyNumberFormat="1" applyFont="1" applyFill="1" applyBorder="1" applyAlignment="1">
      <alignment horizontal="center" vertical="center" wrapText="1"/>
    </xf>
    <xf numFmtId="14" fontId="20" fillId="3" borderId="2" xfId="0" applyNumberFormat="1" applyFont="1" applyFill="1" applyBorder="1" applyAlignment="1">
      <alignment horizontal="center" vertical="center" wrapText="1"/>
    </xf>
    <xf numFmtId="14" fontId="20" fillId="3" borderId="2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14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14" fontId="9" fillId="3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left" vertical="center" wrapText="1"/>
    </xf>
    <xf numFmtId="2" fontId="27" fillId="0" borderId="2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textRotation="90" wrapText="1"/>
    </xf>
    <xf numFmtId="0" fontId="21" fillId="0" borderId="6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6" xfId="0" applyFont="1" applyFill="1" applyBorder="1" applyAlignment="1">
      <alignment horizontal="center" vertical="center" textRotation="90" wrapText="1"/>
    </xf>
    <xf numFmtId="0" fontId="23" fillId="0" borderId="1" xfId="0" applyFont="1" applyFill="1" applyBorder="1" applyAlignment="1">
      <alignment horizontal="center" vertical="center" textRotation="90" wrapText="1"/>
    </xf>
    <xf numFmtId="0" fontId="23" fillId="0" borderId="6" xfId="0" applyFont="1" applyFill="1" applyBorder="1" applyAlignment="1">
      <alignment horizontal="center" vertical="center" textRotation="90" wrapText="1"/>
    </xf>
    <xf numFmtId="165" fontId="12" fillId="0" borderId="1" xfId="0" applyNumberFormat="1" applyFont="1" applyFill="1" applyBorder="1" applyAlignment="1">
      <alignment horizontal="center" vertical="center" textRotation="90" wrapText="1"/>
    </xf>
    <xf numFmtId="165" fontId="12" fillId="0" borderId="6" xfId="0" applyNumberFormat="1" applyFont="1" applyFill="1" applyBorder="1" applyAlignment="1">
      <alignment horizontal="center" vertical="center" textRotation="90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7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2"/>
  <sheetViews>
    <sheetView tabSelected="1" view="pageBreakPreview" topLeftCell="A54" zoomScale="90" zoomScaleSheetLayoutView="90" workbookViewId="0">
      <selection activeCell="O63" sqref="O63"/>
    </sheetView>
  </sheetViews>
  <sheetFormatPr defaultRowHeight="15" x14ac:dyDescent="0.25"/>
  <cols>
    <col min="1" max="1" width="5.7109375" style="128" customWidth="1"/>
    <col min="2" max="2" width="38.140625" style="28" customWidth="1"/>
    <col min="3" max="3" width="6" style="60" hidden="1" customWidth="1"/>
    <col min="4" max="4" width="15.28515625" style="25" customWidth="1"/>
    <col min="5" max="5" width="23.5703125" style="22" customWidth="1"/>
    <col min="6" max="6" width="11.42578125" style="26" customWidth="1"/>
    <col min="7" max="7" width="14" style="120" customWidth="1"/>
    <col min="8" max="8" width="11.140625" style="43" customWidth="1"/>
    <col min="9" max="9" width="15.140625" style="115" customWidth="1"/>
    <col min="10" max="10" width="18.7109375" style="23" customWidth="1"/>
    <col min="11" max="11" width="15.7109375" style="23" customWidth="1"/>
    <col min="12" max="12" width="13.140625" style="23" customWidth="1"/>
    <col min="13" max="13" width="13.85546875" style="30" customWidth="1"/>
    <col min="14" max="14" width="11.7109375" style="46" customWidth="1"/>
    <col min="15" max="15" width="9.140625" style="30" customWidth="1"/>
    <col min="16" max="16" width="9.140625" style="50" customWidth="1"/>
    <col min="17" max="20" width="9.140625" style="53" customWidth="1"/>
    <col min="21" max="21" width="9.140625" style="53"/>
    <col min="22" max="22" width="9.140625" style="30"/>
    <col min="23" max="23" width="14.5703125" style="30" customWidth="1"/>
    <col min="24" max="24" width="0" style="30" hidden="1" customWidth="1"/>
    <col min="25" max="27" width="0" style="18" hidden="1" customWidth="1"/>
    <col min="28" max="16384" width="9.140625" style="18"/>
  </cols>
  <sheetData>
    <row r="1" spans="1:24" ht="21.75" hidden="1" customHeight="1" x14ac:dyDescent="0.25">
      <c r="A1" s="61" t="s">
        <v>0</v>
      </c>
      <c r="B1" s="58"/>
      <c r="C1" s="61"/>
      <c r="D1" s="31"/>
      <c r="E1" s="58"/>
      <c r="F1" s="31"/>
      <c r="G1" s="61"/>
      <c r="H1" s="31"/>
      <c r="I1" s="61"/>
      <c r="J1" s="61"/>
      <c r="K1" s="31"/>
      <c r="L1" s="31"/>
    </row>
    <row r="2" spans="1:24" ht="21.75" hidden="1" customHeight="1" x14ac:dyDescent="0.25">
      <c r="A2" s="62" t="s">
        <v>11</v>
      </c>
      <c r="B2" s="59"/>
      <c r="C2" s="62"/>
      <c r="D2" s="36"/>
      <c r="E2" s="59"/>
      <c r="F2" s="36"/>
      <c r="G2" s="62"/>
      <c r="H2" s="36"/>
      <c r="I2" s="62"/>
      <c r="J2" s="62"/>
      <c r="K2" s="36"/>
      <c r="L2" s="36"/>
    </row>
    <row r="3" spans="1:24" ht="21.75" hidden="1" customHeight="1" x14ac:dyDescent="0.25">
      <c r="A3" s="62" t="s">
        <v>12</v>
      </c>
      <c r="B3" s="59"/>
      <c r="C3" s="62"/>
      <c r="D3" s="36"/>
      <c r="E3" s="59"/>
      <c r="F3" s="36"/>
      <c r="G3" s="62"/>
      <c r="H3" s="36"/>
      <c r="I3" s="62"/>
      <c r="J3" s="62"/>
      <c r="K3" s="36"/>
      <c r="L3" s="36"/>
    </row>
    <row r="4" spans="1:24" s="17" customFormat="1" ht="21.75" hidden="1" customHeight="1" x14ac:dyDescent="0.25">
      <c r="A4" s="128" t="s">
        <v>13</v>
      </c>
      <c r="B4" s="22"/>
      <c r="C4" s="60"/>
      <c r="D4" s="3"/>
      <c r="E4" s="22"/>
      <c r="F4" s="3"/>
      <c r="G4" s="120"/>
      <c r="H4" s="3"/>
      <c r="I4" s="115"/>
      <c r="J4" s="120"/>
      <c r="K4" s="3"/>
      <c r="L4" s="3"/>
      <c r="M4" s="27"/>
      <c r="N4" s="45"/>
      <c r="O4" s="27"/>
      <c r="P4" s="48"/>
      <c r="Q4" s="54"/>
      <c r="R4" s="54"/>
      <c r="S4" s="54"/>
      <c r="T4" s="54"/>
      <c r="U4" s="54"/>
      <c r="V4" s="27"/>
      <c r="W4" s="27"/>
      <c r="X4" s="27"/>
    </row>
    <row r="5" spans="1:24" s="20" customFormat="1" ht="63" customHeight="1" x14ac:dyDescent="0.25">
      <c r="A5" s="200" t="s">
        <v>155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7"/>
    </row>
    <row r="6" spans="1:24" ht="64.5" customHeight="1" x14ac:dyDescent="0.25">
      <c r="A6" s="195" t="s">
        <v>1</v>
      </c>
      <c r="B6" s="209" t="s">
        <v>2</v>
      </c>
      <c r="C6" s="205" t="s">
        <v>3</v>
      </c>
      <c r="D6" s="207" t="s">
        <v>8</v>
      </c>
      <c r="E6" s="207" t="s">
        <v>4</v>
      </c>
      <c r="F6" s="211" t="s">
        <v>5</v>
      </c>
      <c r="G6" s="213" t="s">
        <v>10</v>
      </c>
      <c r="H6" s="211" t="s">
        <v>6</v>
      </c>
      <c r="I6" s="215" t="s">
        <v>39</v>
      </c>
      <c r="J6" s="217" t="s">
        <v>22</v>
      </c>
      <c r="K6" s="202" t="s">
        <v>53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4"/>
      <c r="W6" s="205" t="s">
        <v>54</v>
      </c>
    </row>
    <row r="7" spans="1:24" ht="81" customHeight="1" x14ac:dyDescent="0.25">
      <c r="A7" s="196"/>
      <c r="B7" s="210"/>
      <c r="C7" s="206"/>
      <c r="D7" s="208"/>
      <c r="E7" s="208"/>
      <c r="F7" s="212"/>
      <c r="G7" s="214"/>
      <c r="H7" s="212"/>
      <c r="I7" s="216"/>
      <c r="J7" s="218"/>
      <c r="K7" s="63" t="s">
        <v>24</v>
      </c>
      <c r="L7" s="64" t="s">
        <v>25</v>
      </c>
      <c r="M7" s="65" t="s">
        <v>26</v>
      </c>
      <c r="N7" s="65" t="s">
        <v>27</v>
      </c>
      <c r="O7" s="65" t="s">
        <v>28</v>
      </c>
      <c r="P7" s="65" t="s">
        <v>20</v>
      </c>
      <c r="Q7" s="66" t="s">
        <v>29</v>
      </c>
      <c r="R7" s="66" t="s">
        <v>30</v>
      </c>
      <c r="S7" s="66" t="s">
        <v>31</v>
      </c>
      <c r="T7" s="66" t="s">
        <v>33</v>
      </c>
      <c r="U7" s="66" t="s">
        <v>32</v>
      </c>
      <c r="V7" s="65" t="s">
        <v>19</v>
      </c>
      <c r="W7" s="206"/>
    </row>
    <row r="8" spans="1:24" ht="27.75" customHeight="1" x14ac:dyDescent="0.25">
      <c r="A8" s="67">
        <v>1</v>
      </c>
      <c r="B8" s="38">
        <v>2</v>
      </c>
      <c r="C8" s="67">
        <v>3</v>
      </c>
      <c r="D8" s="38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8">
        <v>10</v>
      </c>
      <c r="K8" s="68">
        <v>11</v>
      </c>
      <c r="L8" s="68">
        <v>12</v>
      </c>
      <c r="M8" s="67">
        <v>13</v>
      </c>
      <c r="N8" s="67">
        <v>14</v>
      </c>
      <c r="O8" s="67">
        <v>15</v>
      </c>
      <c r="P8" s="67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7">
        <v>22</v>
      </c>
      <c r="W8" s="67">
        <v>23</v>
      </c>
    </row>
    <row r="9" spans="1:24" s="7" customFormat="1" ht="51.75" customHeight="1" x14ac:dyDescent="0.25">
      <c r="A9" s="127">
        <v>1</v>
      </c>
      <c r="B9" s="28" t="s">
        <v>120</v>
      </c>
      <c r="C9" s="60" t="s">
        <v>15</v>
      </c>
      <c r="D9" s="29">
        <v>64200000</v>
      </c>
      <c r="E9" s="28" t="s">
        <v>14</v>
      </c>
      <c r="F9" s="52" t="s">
        <v>118</v>
      </c>
      <c r="G9" s="10">
        <v>42374</v>
      </c>
      <c r="H9" s="42"/>
      <c r="I9" s="10">
        <v>42766</v>
      </c>
      <c r="J9" s="11">
        <v>886</v>
      </c>
      <c r="K9" s="11"/>
      <c r="L9" s="11">
        <v>73.75</v>
      </c>
      <c r="M9" s="11">
        <v>73.75</v>
      </c>
      <c r="N9" s="11"/>
      <c r="O9" s="11"/>
      <c r="P9" s="11"/>
      <c r="Q9" s="11"/>
      <c r="R9" s="11"/>
      <c r="S9" s="11"/>
      <c r="T9" s="11"/>
      <c r="U9" s="11"/>
      <c r="V9" s="11"/>
      <c r="W9" s="14"/>
    </row>
    <row r="10" spans="1:24" s="7" customFormat="1" ht="34.5" customHeight="1" x14ac:dyDescent="0.25">
      <c r="A10" s="164">
        <v>2</v>
      </c>
      <c r="B10" s="135" t="s">
        <v>97</v>
      </c>
      <c r="C10" s="136"/>
      <c r="D10" s="142">
        <v>72200000</v>
      </c>
      <c r="E10" s="117" t="s">
        <v>98</v>
      </c>
      <c r="F10" s="52" t="s">
        <v>119</v>
      </c>
      <c r="G10" s="143">
        <v>42381</v>
      </c>
      <c r="H10" s="144"/>
      <c r="I10" s="143">
        <v>42766</v>
      </c>
      <c r="J10" s="56">
        <v>2500</v>
      </c>
      <c r="K10" s="11">
        <v>2500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4"/>
    </row>
    <row r="11" spans="1:24" s="7" customFormat="1" ht="43.5" customHeight="1" x14ac:dyDescent="0.25">
      <c r="A11" s="164">
        <v>3</v>
      </c>
      <c r="B11" s="135" t="s">
        <v>38</v>
      </c>
      <c r="C11" s="136"/>
      <c r="D11" s="137">
        <v>79340000</v>
      </c>
      <c r="E11" s="138" t="s">
        <v>69</v>
      </c>
      <c r="F11" s="52" t="s">
        <v>121</v>
      </c>
      <c r="G11" s="140">
        <v>42381</v>
      </c>
      <c r="H11" s="139"/>
      <c r="I11" s="143">
        <v>42766</v>
      </c>
      <c r="J11" s="80">
        <v>3000</v>
      </c>
      <c r="K11" s="11"/>
      <c r="L11" s="11"/>
      <c r="M11" s="11">
        <v>500</v>
      </c>
      <c r="N11" s="11"/>
      <c r="O11" s="11"/>
      <c r="P11" s="11"/>
      <c r="Q11" s="11"/>
      <c r="R11" s="11"/>
      <c r="S11" s="11"/>
      <c r="T11" s="11"/>
      <c r="U11" s="11"/>
      <c r="V11" s="11"/>
      <c r="W11" s="14"/>
    </row>
    <row r="12" spans="1:24" s="7" customFormat="1" ht="33.75" customHeight="1" x14ac:dyDescent="0.25">
      <c r="A12" s="127">
        <v>4</v>
      </c>
      <c r="B12" s="12" t="s">
        <v>36</v>
      </c>
      <c r="C12" s="60" t="s">
        <v>15</v>
      </c>
      <c r="D12" s="29">
        <v>79970000</v>
      </c>
      <c r="E12" s="166" t="s">
        <v>37</v>
      </c>
      <c r="F12" s="52" t="s">
        <v>122</v>
      </c>
      <c r="G12" s="13">
        <v>42382</v>
      </c>
      <c r="H12" s="13"/>
      <c r="I12" s="143">
        <v>42766</v>
      </c>
      <c r="J12" s="15">
        <v>280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5"/>
    </row>
    <row r="13" spans="1:24" s="7" customFormat="1" ht="21.75" customHeight="1" x14ac:dyDescent="0.25">
      <c r="A13" s="241">
        <v>5</v>
      </c>
      <c r="B13" s="12" t="s">
        <v>123</v>
      </c>
      <c r="C13" s="165" t="s">
        <v>15</v>
      </c>
      <c r="D13" s="29">
        <v>22160000</v>
      </c>
      <c r="E13" s="242" t="s">
        <v>68</v>
      </c>
      <c r="F13" s="243" t="s">
        <v>125</v>
      </c>
      <c r="G13" s="244">
        <v>42382</v>
      </c>
      <c r="H13" s="244">
        <v>42394</v>
      </c>
      <c r="I13" s="262">
        <v>42735</v>
      </c>
      <c r="J13" s="263">
        <v>645</v>
      </c>
      <c r="K13" s="191"/>
      <c r="L13" s="191">
        <v>645</v>
      </c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5"/>
    </row>
    <row r="14" spans="1:24" s="7" customFormat="1" ht="24.75" customHeight="1" x14ac:dyDescent="0.25">
      <c r="A14" s="241"/>
      <c r="B14" s="28" t="s">
        <v>124</v>
      </c>
      <c r="C14" s="164"/>
      <c r="D14" s="164">
        <v>79822500</v>
      </c>
      <c r="E14" s="242"/>
      <c r="F14" s="243"/>
      <c r="G14" s="244"/>
      <c r="H14" s="244"/>
      <c r="I14" s="262"/>
      <c r="J14" s="264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5"/>
    </row>
    <row r="15" spans="1:24" s="81" customFormat="1" ht="39" customHeight="1" x14ac:dyDescent="0.25">
      <c r="A15" s="127">
        <v>6</v>
      </c>
      <c r="B15" s="135" t="s">
        <v>126</v>
      </c>
      <c r="C15" s="136" t="s">
        <v>15</v>
      </c>
      <c r="D15" s="137">
        <v>48900000</v>
      </c>
      <c r="E15" s="138" t="s">
        <v>127</v>
      </c>
      <c r="F15" s="52" t="s">
        <v>128</v>
      </c>
      <c r="G15" s="140">
        <v>42389</v>
      </c>
      <c r="H15" s="140"/>
      <c r="I15" s="143">
        <v>42766</v>
      </c>
      <c r="J15" s="80">
        <v>4800</v>
      </c>
      <c r="K15" s="11"/>
      <c r="L15" s="11"/>
      <c r="M15" s="11">
        <v>554.79999999999995</v>
      </c>
      <c r="N15" s="11"/>
      <c r="O15" s="11"/>
      <c r="P15" s="11"/>
      <c r="Q15" s="11"/>
      <c r="R15" s="11"/>
      <c r="S15" s="11"/>
      <c r="T15" s="11"/>
      <c r="U15" s="11"/>
      <c r="V15" s="11"/>
      <c r="W15" s="80"/>
    </row>
    <row r="16" spans="1:24" s="174" customFormat="1" ht="39" customHeight="1" x14ac:dyDescent="0.25">
      <c r="A16" s="164">
        <v>7</v>
      </c>
      <c r="B16" s="12" t="s">
        <v>41</v>
      </c>
      <c r="C16" s="60" t="s">
        <v>15</v>
      </c>
      <c r="D16" s="29">
        <v>22210000</v>
      </c>
      <c r="E16" s="28" t="s">
        <v>42</v>
      </c>
      <c r="F16" s="52" t="s">
        <v>129</v>
      </c>
      <c r="G16" s="13">
        <v>42389</v>
      </c>
      <c r="H16" s="37"/>
      <c r="I16" s="10">
        <v>42766</v>
      </c>
      <c r="J16" s="119">
        <v>576.79999999999995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80"/>
    </row>
    <row r="17" spans="1:23" s="81" customFormat="1" ht="24.75" customHeight="1" x14ac:dyDescent="0.25">
      <c r="A17" s="127">
        <v>8</v>
      </c>
      <c r="B17" s="28" t="s">
        <v>18</v>
      </c>
      <c r="C17" s="165" t="s">
        <v>15</v>
      </c>
      <c r="D17" s="164">
        <v>92232000</v>
      </c>
      <c r="E17" s="166" t="s">
        <v>46</v>
      </c>
      <c r="F17" s="52" t="s">
        <v>130</v>
      </c>
      <c r="G17" s="13">
        <v>42389</v>
      </c>
      <c r="H17" s="33"/>
      <c r="I17" s="1">
        <v>42766</v>
      </c>
      <c r="J17" s="21">
        <v>1152</v>
      </c>
      <c r="K17" s="11"/>
      <c r="L17" s="11">
        <v>96</v>
      </c>
      <c r="M17" s="11">
        <v>96</v>
      </c>
      <c r="N17" s="11"/>
      <c r="O17" s="11"/>
      <c r="P17" s="11"/>
      <c r="Q17" s="11"/>
      <c r="R17" s="11"/>
      <c r="S17" s="11"/>
      <c r="T17" s="11"/>
      <c r="U17" s="11"/>
      <c r="V17" s="11"/>
      <c r="W17" s="80"/>
    </row>
    <row r="18" spans="1:23" s="7" customFormat="1" ht="36.75" customHeight="1" x14ac:dyDescent="0.25">
      <c r="A18" s="127">
        <v>9</v>
      </c>
      <c r="B18" s="181" t="s">
        <v>84</v>
      </c>
      <c r="C18" s="170"/>
      <c r="D18" s="137">
        <v>41110000</v>
      </c>
      <c r="E18" s="172" t="s">
        <v>85</v>
      </c>
      <c r="F18" s="168" t="s">
        <v>131</v>
      </c>
      <c r="G18" s="13">
        <v>42389</v>
      </c>
      <c r="H18" s="173"/>
      <c r="I18" s="1">
        <v>42766</v>
      </c>
      <c r="J18" s="168">
        <v>1500</v>
      </c>
      <c r="K18" s="11"/>
      <c r="L18" s="11">
        <v>120</v>
      </c>
      <c r="M18" s="11">
        <v>110</v>
      </c>
      <c r="N18" s="11"/>
      <c r="O18" s="11"/>
      <c r="P18" s="11"/>
      <c r="Q18" s="11"/>
      <c r="R18" s="11"/>
      <c r="S18" s="11"/>
      <c r="T18" s="11"/>
      <c r="U18" s="11"/>
      <c r="V18" s="11"/>
      <c r="W18" s="15"/>
    </row>
    <row r="19" spans="1:23" s="7" customFormat="1" ht="36.75" customHeight="1" x14ac:dyDescent="0.25">
      <c r="A19" s="160">
        <v>10</v>
      </c>
      <c r="B19" s="12" t="s">
        <v>70</v>
      </c>
      <c r="C19" s="120"/>
      <c r="D19" s="29">
        <v>72415000</v>
      </c>
      <c r="E19" s="121" t="s">
        <v>40</v>
      </c>
      <c r="F19" s="52" t="s">
        <v>132</v>
      </c>
      <c r="G19" s="13">
        <v>42395</v>
      </c>
      <c r="H19" s="33"/>
      <c r="I19" s="1">
        <v>42766</v>
      </c>
      <c r="J19" s="119">
        <v>275</v>
      </c>
      <c r="K19" s="11"/>
      <c r="L19" s="11">
        <v>25</v>
      </c>
      <c r="M19" s="11">
        <v>25</v>
      </c>
      <c r="N19" s="11"/>
      <c r="O19" s="11"/>
      <c r="P19" s="11"/>
      <c r="Q19" s="11"/>
      <c r="R19" s="11"/>
      <c r="S19" s="11"/>
      <c r="T19" s="11"/>
      <c r="U19" s="11"/>
      <c r="V19" s="11"/>
      <c r="W19" s="15"/>
    </row>
    <row r="20" spans="1:23" s="7" customFormat="1" ht="29.25" customHeight="1" x14ac:dyDescent="0.25">
      <c r="A20" s="195">
        <v>11</v>
      </c>
      <c r="B20" s="12" t="s">
        <v>133</v>
      </c>
      <c r="C20" s="165" t="s">
        <v>15</v>
      </c>
      <c r="D20" s="29">
        <v>22150000</v>
      </c>
      <c r="E20" s="242" t="s">
        <v>68</v>
      </c>
      <c r="F20" s="243" t="s">
        <v>134</v>
      </c>
      <c r="G20" s="244">
        <v>42395</v>
      </c>
      <c r="H20" s="244">
        <v>42410</v>
      </c>
      <c r="I20" s="262">
        <v>42735</v>
      </c>
      <c r="J20" s="263">
        <v>2500</v>
      </c>
      <c r="K20" s="191"/>
      <c r="L20" s="191">
        <v>2500</v>
      </c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5"/>
    </row>
    <row r="21" spans="1:23" s="7" customFormat="1" ht="19.5" customHeight="1" x14ac:dyDescent="0.25">
      <c r="A21" s="196"/>
      <c r="B21" s="28" t="s">
        <v>124</v>
      </c>
      <c r="C21" s="164"/>
      <c r="D21" s="164">
        <v>79822500</v>
      </c>
      <c r="E21" s="242"/>
      <c r="F21" s="243"/>
      <c r="G21" s="244"/>
      <c r="H21" s="244"/>
      <c r="I21" s="262"/>
      <c r="J21" s="264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5"/>
    </row>
    <row r="22" spans="1:23" s="7" customFormat="1" ht="27" customHeight="1" x14ac:dyDescent="0.25">
      <c r="A22" s="164">
        <v>12</v>
      </c>
      <c r="B22" s="12" t="s">
        <v>49</v>
      </c>
      <c r="C22" s="120" t="s">
        <v>15</v>
      </c>
      <c r="D22" s="29">
        <v>48312000</v>
      </c>
      <c r="E22" s="121" t="s">
        <v>50</v>
      </c>
      <c r="F22" s="52" t="s">
        <v>136</v>
      </c>
      <c r="G22" s="13">
        <v>42403</v>
      </c>
      <c r="H22" s="33"/>
      <c r="I22" s="1">
        <v>42766</v>
      </c>
      <c r="J22" s="119">
        <v>1200</v>
      </c>
      <c r="K22" s="11"/>
      <c r="L22" s="11"/>
      <c r="M22" s="11">
        <v>300</v>
      </c>
      <c r="N22" s="11"/>
      <c r="O22" s="11"/>
      <c r="P22" s="11"/>
      <c r="Q22" s="11"/>
      <c r="R22" s="11"/>
      <c r="S22" s="11"/>
      <c r="T22" s="11"/>
      <c r="U22" s="11"/>
      <c r="V22" s="11"/>
      <c r="W22" s="15"/>
    </row>
    <row r="23" spans="1:23" s="7" customFormat="1" ht="27" customHeight="1" x14ac:dyDescent="0.25">
      <c r="A23" s="164">
        <v>13</v>
      </c>
      <c r="B23" s="12" t="s">
        <v>36</v>
      </c>
      <c r="C23" s="165" t="s">
        <v>15</v>
      </c>
      <c r="D23" s="29">
        <v>79970000</v>
      </c>
      <c r="E23" s="166" t="s">
        <v>137</v>
      </c>
      <c r="F23" s="52" t="s">
        <v>73</v>
      </c>
      <c r="G23" s="13">
        <v>42405</v>
      </c>
      <c r="H23" s="13"/>
      <c r="I23" s="10">
        <v>42735</v>
      </c>
      <c r="J23" s="15">
        <v>500</v>
      </c>
      <c r="K23" s="11"/>
      <c r="L23" s="11">
        <v>500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5"/>
    </row>
    <row r="24" spans="1:23" s="7" customFormat="1" ht="27" customHeight="1" x14ac:dyDescent="0.25">
      <c r="A24" s="164">
        <v>14</v>
      </c>
      <c r="B24" s="135" t="s">
        <v>71</v>
      </c>
      <c r="C24" s="136"/>
      <c r="D24" s="137">
        <v>79212000</v>
      </c>
      <c r="E24" s="138" t="s">
        <v>72</v>
      </c>
      <c r="F24" s="52" t="s">
        <v>75</v>
      </c>
      <c r="G24" s="140">
        <v>42410</v>
      </c>
      <c r="H24" s="139"/>
      <c r="I24" s="140">
        <v>42735</v>
      </c>
      <c r="J24" s="52">
        <v>1000</v>
      </c>
      <c r="K24" s="11"/>
      <c r="L24" s="11">
        <v>1000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5"/>
    </row>
    <row r="25" spans="1:23" s="9" customFormat="1" ht="27" customHeight="1" x14ac:dyDescent="0.25">
      <c r="A25" s="160">
        <v>15</v>
      </c>
      <c r="B25" s="176" t="s">
        <v>45</v>
      </c>
      <c r="C25" s="60" t="s">
        <v>15</v>
      </c>
      <c r="D25" s="25">
        <v>50110000</v>
      </c>
      <c r="E25" s="186" t="s">
        <v>138</v>
      </c>
      <c r="F25" s="168" t="s">
        <v>77</v>
      </c>
      <c r="G25" s="162">
        <v>42415</v>
      </c>
      <c r="H25" s="112"/>
      <c r="I25" s="163">
        <v>42766</v>
      </c>
      <c r="J25" s="21">
        <v>3070</v>
      </c>
      <c r="K25" s="11"/>
      <c r="L25" s="11"/>
      <c r="M25" s="11">
        <v>3070</v>
      </c>
      <c r="N25" s="11"/>
      <c r="O25" s="11"/>
      <c r="P25" s="11"/>
      <c r="Q25" s="11"/>
      <c r="R25" s="11"/>
      <c r="S25" s="11"/>
      <c r="T25" s="11"/>
      <c r="U25" s="11"/>
      <c r="V25" s="11"/>
      <c r="W25" s="15"/>
    </row>
    <row r="26" spans="1:23" s="9" customFormat="1" ht="25.5" customHeight="1" x14ac:dyDescent="0.25">
      <c r="A26" s="127">
        <v>16</v>
      </c>
      <c r="B26" s="28" t="s">
        <v>139</v>
      </c>
      <c r="C26" s="60"/>
      <c r="D26" s="25">
        <v>15900000</v>
      </c>
      <c r="E26" s="166" t="s">
        <v>140</v>
      </c>
      <c r="F26" s="52" t="s">
        <v>141</v>
      </c>
      <c r="G26" s="13">
        <v>42419</v>
      </c>
      <c r="H26" s="37">
        <v>42425</v>
      </c>
      <c r="I26" s="140">
        <v>42735</v>
      </c>
      <c r="J26" s="21">
        <v>273.2</v>
      </c>
      <c r="K26" s="11"/>
      <c r="L26" s="11"/>
      <c r="M26" s="11">
        <v>273.2</v>
      </c>
      <c r="N26" s="11"/>
      <c r="O26" s="11"/>
      <c r="P26" s="11"/>
      <c r="Q26" s="11"/>
      <c r="R26" s="11"/>
      <c r="S26" s="11"/>
      <c r="T26" s="11"/>
      <c r="U26" s="11"/>
      <c r="V26" s="11"/>
      <c r="W26" s="15"/>
    </row>
    <row r="27" spans="1:23" s="7" customFormat="1" ht="30.75" customHeight="1" x14ac:dyDescent="0.25">
      <c r="A27" s="127">
        <v>17</v>
      </c>
      <c r="B27" s="12" t="s">
        <v>36</v>
      </c>
      <c r="C27" s="165" t="s">
        <v>15</v>
      </c>
      <c r="D27" s="29">
        <v>79970000</v>
      </c>
      <c r="E27" s="166" t="s">
        <v>37</v>
      </c>
      <c r="F27" s="52" t="s">
        <v>142</v>
      </c>
      <c r="G27" s="13">
        <v>42419</v>
      </c>
      <c r="H27" s="13"/>
      <c r="I27" s="143">
        <v>42766</v>
      </c>
      <c r="J27" s="15">
        <v>100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5"/>
    </row>
    <row r="28" spans="1:23" s="7" customFormat="1" ht="30.75" customHeight="1" x14ac:dyDescent="0.25">
      <c r="A28" s="127">
        <v>18</v>
      </c>
      <c r="B28" s="135" t="s">
        <v>76</v>
      </c>
      <c r="C28" s="136"/>
      <c r="D28" s="137">
        <v>92111220</v>
      </c>
      <c r="E28" s="138" t="s">
        <v>143</v>
      </c>
      <c r="F28" s="52" t="s">
        <v>82</v>
      </c>
      <c r="G28" s="140">
        <v>42423</v>
      </c>
      <c r="H28" s="139">
        <v>42430</v>
      </c>
      <c r="I28" s="140">
        <v>42735</v>
      </c>
      <c r="J28" s="52">
        <v>2000</v>
      </c>
      <c r="K28" s="11"/>
      <c r="L28" s="11"/>
      <c r="M28" s="11">
        <v>2000</v>
      </c>
      <c r="N28" s="11"/>
      <c r="O28" s="11"/>
      <c r="P28" s="11"/>
      <c r="Q28" s="11"/>
      <c r="R28" s="11"/>
      <c r="S28" s="11"/>
      <c r="T28" s="11"/>
      <c r="U28" s="11"/>
      <c r="V28" s="11"/>
      <c r="W28" s="15"/>
    </row>
    <row r="29" spans="1:23" s="7" customFormat="1" ht="30.75" customHeight="1" x14ac:dyDescent="0.25">
      <c r="A29" s="164">
        <v>19</v>
      </c>
      <c r="B29" s="176" t="s">
        <v>45</v>
      </c>
      <c r="C29" s="165" t="s">
        <v>15</v>
      </c>
      <c r="D29" s="164">
        <v>50110000</v>
      </c>
      <c r="E29" s="186" t="s">
        <v>138</v>
      </c>
      <c r="F29" s="168" t="s">
        <v>145</v>
      </c>
      <c r="G29" s="162">
        <v>42423</v>
      </c>
      <c r="H29" s="112"/>
      <c r="I29" s="163">
        <v>42735</v>
      </c>
      <c r="J29" s="21">
        <v>2470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5"/>
    </row>
    <row r="30" spans="1:23" s="7" customFormat="1" ht="30.75" customHeight="1" x14ac:dyDescent="0.25">
      <c r="A30" s="164">
        <v>20</v>
      </c>
      <c r="B30" s="135" t="s">
        <v>74</v>
      </c>
      <c r="C30" s="136"/>
      <c r="D30" s="137">
        <v>48761000</v>
      </c>
      <c r="E30" s="138" t="s">
        <v>43</v>
      </c>
      <c r="F30" s="52" t="s">
        <v>83</v>
      </c>
      <c r="G30" s="140">
        <v>42429</v>
      </c>
      <c r="H30" s="139"/>
      <c r="I30" s="140">
        <v>42735</v>
      </c>
      <c r="J30" s="52" t="s">
        <v>144</v>
      </c>
      <c r="K30" s="11"/>
      <c r="L30" s="11"/>
      <c r="M30" s="11">
        <v>2504.4</v>
      </c>
      <c r="N30" s="11"/>
      <c r="O30" s="11"/>
      <c r="P30" s="11"/>
      <c r="Q30" s="11"/>
      <c r="R30" s="11"/>
      <c r="S30" s="11"/>
      <c r="T30" s="11"/>
      <c r="U30" s="11"/>
      <c r="V30" s="11"/>
      <c r="W30" s="15"/>
    </row>
    <row r="31" spans="1:23" s="7" customFormat="1" ht="17.25" customHeight="1" x14ac:dyDescent="0.25">
      <c r="A31" s="195">
        <v>21</v>
      </c>
      <c r="B31" s="246" t="s">
        <v>51</v>
      </c>
      <c r="C31" s="165"/>
      <c r="D31" s="164">
        <v>15800000</v>
      </c>
      <c r="E31" s="248" t="s">
        <v>140</v>
      </c>
      <c r="F31" s="193" t="s">
        <v>86</v>
      </c>
      <c r="G31" s="250">
        <v>42429</v>
      </c>
      <c r="H31" s="250"/>
      <c r="I31" s="233">
        <v>42735</v>
      </c>
      <c r="J31" s="239">
        <v>456.48</v>
      </c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5"/>
    </row>
    <row r="32" spans="1:23" s="7" customFormat="1" ht="18.75" customHeight="1" x14ac:dyDescent="0.25">
      <c r="A32" s="196"/>
      <c r="B32" s="247"/>
      <c r="C32" s="136"/>
      <c r="D32" s="137">
        <v>15321000</v>
      </c>
      <c r="E32" s="249"/>
      <c r="F32" s="194"/>
      <c r="G32" s="251"/>
      <c r="H32" s="251"/>
      <c r="I32" s="252"/>
      <c r="J32" s="240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5"/>
    </row>
    <row r="33" spans="1:23" s="7" customFormat="1" ht="27.75" customHeight="1" x14ac:dyDescent="0.25">
      <c r="A33" s="161">
        <v>22</v>
      </c>
      <c r="B33" s="135" t="s">
        <v>78</v>
      </c>
      <c r="C33" s="136"/>
      <c r="D33" s="137" t="s">
        <v>146</v>
      </c>
      <c r="E33" s="138" t="s">
        <v>79</v>
      </c>
      <c r="F33" s="52" t="s">
        <v>147</v>
      </c>
      <c r="G33" s="140">
        <v>42430</v>
      </c>
      <c r="H33" s="139"/>
      <c r="I33" s="140">
        <v>42766</v>
      </c>
      <c r="J33" s="52">
        <v>400</v>
      </c>
      <c r="K33" s="11"/>
      <c r="L33" s="11"/>
      <c r="M33" s="11">
        <v>50</v>
      </c>
      <c r="N33" s="11"/>
      <c r="O33" s="11"/>
      <c r="P33" s="11"/>
      <c r="Q33" s="11"/>
      <c r="R33" s="11"/>
      <c r="S33" s="11"/>
      <c r="T33" s="11"/>
      <c r="U33" s="11"/>
      <c r="V33" s="11"/>
      <c r="W33" s="15"/>
    </row>
    <row r="34" spans="1:23" s="7" customFormat="1" ht="29.25" customHeight="1" x14ac:dyDescent="0.25">
      <c r="A34" s="161">
        <v>23</v>
      </c>
      <c r="B34" s="135" t="s">
        <v>80</v>
      </c>
      <c r="C34" s="136"/>
      <c r="D34" s="137">
        <v>79921000</v>
      </c>
      <c r="E34" s="138" t="s">
        <v>79</v>
      </c>
      <c r="F34" s="52" t="s">
        <v>88</v>
      </c>
      <c r="G34" s="140">
        <v>42430</v>
      </c>
      <c r="H34" s="139"/>
      <c r="I34" s="140">
        <v>42766</v>
      </c>
      <c r="J34" s="52">
        <v>300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5"/>
    </row>
    <row r="35" spans="1:23" s="7" customFormat="1" ht="29.25" customHeight="1" x14ac:dyDescent="0.25">
      <c r="A35" s="161">
        <v>24</v>
      </c>
      <c r="B35" s="135" t="s">
        <v>92</v>
      </c>
      <c r="C35" s="136"/>
      <c r="D35" s="137">
        <v>9211100</v>
      </c>
      <c r="E35" s="138" t="s">
        <v>44</v>
      </c>
      <c r="F35" s="52" t="s">
        <v>91</v>
      </c>
      <c r="G35" s="140">
        <v>42433</v>
      </c>
      <c r="H35" s="139"/>
      <c r="I35" s="140">
        <v>42766</v>
      </c>
      <c r="J35" s="52">
        <v>1000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5"/>
    </row>
    <row r="36" spans="1:23" s="7" customFormat="1" ht="29.25" customHeight="1" x14ac:dyDescent="0.25">
      <c r="A36" s="161">
        <v>25</v>
      </c>
      <c r="B36" s="135" t="s">
        <v>148</v>
      </c>
      <c r="C36" s="136"/>
      <c r="D36" s="137">
        <v>79822500</v>
      </c>
      <c r="E36" s="138" t="s">
        <v>149</v>
      </c>
      <c r="F36" s="52" t="s">
        <v>93</v>
      </c>
      <c r="G36" s="140">
        <v>42439</v>
      </c>
      <c r="H36" s="139"/>
      <c r="I36" s="140">
        <v>42735</v>
      </c>
      <c r="J36" s="52">
        <v>1000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5"/>
    </row>
    <row r="37" spans="1:23" s="81" customFormat="1" ht="15" customHeight="1" x14ac:dyDescent="0.25">
      <c r="A37" s="195">
        <v>26</v>
      </c>
      <c r="B37" s="222" t="s">
        <v>51</v>
      </c>
      <c r="C37" s="226" t="s">
        <v>15</v>
      </c>
      <c r="D37" s="137">
        <v>15800000</v>
      </c>
      <c r="E37" s="229" t="s">
        <v>52</v>
      </c>
      <c r="F37" s="193" t="s">
        <v>94</v>
      </c>
      <c r="G37" s="233">
        <v>42443</v>
      </c>
      <c r="H37" s="233">
        <v>42461</v>
      </c>
      <c r="I37" s="233">
        <v>42735</v>
      </c>
      <c r="J37" s="236">
        <v>483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19"/>
    </row>
    <row r="38" spans="1:23" s="81" customFormat="1" ht="15" customHeight="1" x14ac:dyDescent="0.25">
      <c r="A38" s="225"/>
      <c r="B38" s="223"/>
      <c r="C38" s="227"/>
      <c r="D38" s="137">
        <v>15900000</v>
      </c>
      <c r="E38" s="230"/>
      <c r="F38" s="232"/>
      <c r="G38" s="234"/>
      <c r="H38" s="234"/>
      <c r="I38" s="234"/>
      <c r="J38" s="237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220"/>
    </row>
    <row r="39" spans="1:23" s="81" customFormat="1" ht="16.5" customHeight="1" x14ac:dyDescent="0.25">
      <c r="A39" s="196"/>
      <c r="B39" s="224"/>
      <c r="C39" s="228"/>
      <c r="D39" s="137">
        <v>41110000</v>
      </c>
      <c r="E39" s="231"/>
      <c r="F39" s="194"/>
      <c r="G39" s="235"/>
      <c r="H39" s="235"/>
      <c r="I39" s="235"/>
      <c r="J39" s="238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21"/>
    </row>
    <row r="40" spans="1:23" s="174" customFormat="1" ht="19.5" customHeight="1" x14ac:dyDescent="0.25">
      <c r="A40" s="195">
        <v>27</v>
      </c>
      <c r="B40" s="135" t="s">
        <v>92</v>
      </c>
      <c r="C40" s="136"/>
      <c r="D40" s="137">
        <v>9211100</v>
      </c>
      <c r="E40" s="198" t="s">
        <v>44</v>
      </c>
      <c r="F40" s="193" t="s">
        <v>151</v>
      </c>
      <c r="G40" s="233">
        <v>42443</v>
      </c>
      <c r="H40" s="233">
        <v>42461</v>
      </c>
      <c r="I40" s="197">
        <v>42735</v>
      </c>
      <c r="J40" s="193">
        <v>92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69"/>
    </row>
    <row r="41" spans="1:23" s="174" customFormat="1" ht="20.25" customHeight="1" x14ac:dyDescent="0.25">
      <c r="A41" s="196"/>
      <c r="B41" s="189" t="s">
        <v>150</v>
      </c>
      <c r="C41" s="171"/>
      <c r="D41" s="137">
        <v>50100000</v>
      </c>
      <c r="E41" s="199"/>
      <c r="F41" s="194"/>
      <c r="G41" s="252"/>
      <c r="H41" s="252"/>
      <c r="I41" s="194"/>
      <c r="J41" s="194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69"/>
    </row>
    <row r="42" spans="1:23" s="182" customFormat="1" ht="27.75" customHeight="1" x14ac:dyDescent="0.25">
      <c r="A42" s="175">
        <v>28</v>
      </c>
      <c r="B42" s="135" t="s">
        <v>35</v>
      </c>
      <c r="C42" s="136"/>
      <c r="D42" s="137">
        <v>18530000</v>
      </c>
      <c r="E42" s="138" t="s">
        <v>87</v>
      </c>
      <c r="F42" s="183" t="s">
        <v>95</v>
      </c>
      <c r="G42" s="140">
        <v>42454</v>
      </c>
      <c r="H42" s="139"/>
      <c r="I42" s="140">
        <v>42735</v>
      </c>
      <c r="J42" s="183">
        <v>149.15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80"/>
    </row>
    <row r="43" spans="1:23" s="182" customFormat="1" ht="20.25" customHeight="1" x14ac:dyDescent="0.25">
      <c r="A43" s="175">
        <v>29</v>
      </c>
      <c r="B43" s="28" t="s">
        <v>139</v>
      </c>
      <c r="C43" s="178"/>
      <c r="D43" s="177">
        <v>15900000</v>
      </c>
      <c r="E43" s="179" t="s">
        <v>140</v>
      </c>
      <c r="F43" s="183" t="s">
        <v>152</v>
      </c>
      <c r="G43" s="184">
        <v>42457</v>
      </c>
      <c r="H43" s="37"/>
      <c r="I43" s="140">
        <v>42735</v>
      </c>
      <c r="J43" s="21">
        <v>150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80"/>
    </row>
    <row r="44" spans="1:23" s="182" customFormat="1" ht="27" customHeight="1" x14ac:dyDescent="0.25">
      <c r="A44" s="175">
        <v>30</v>
      </c>
      <c r="B44" s="135" t="s">
        <v>35</v>
      </c>
      <c r="C44" s="136"/>
      <c r="D44" s="137">
        <v>18530000</v>
      </c>
      <c r="E44" s="138" t="s">
        <v>153</v>
      </c>
      <c r="F44" s="183" t="s">
        <v>154</v>
      </c>
      <c r="G44" s="140">
        <v>42457</v>
      </c>
      <c r="H44" s="139"/>
      <c r="I44" s="140">
        <v>42735</v>
      </c>
      <c r="J44" s="183">
        <v>360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80"/>
    </row>
    <row r="45" spans="1:23" s="81" customFormat="1" ht="41.25" customHeight="1" x14ac:dyDescent="0.25">
      <c r="A45" s="127">
        <v>31</v>
      </c>
      <c r="B45" s="135" t="s">
        <v>89</v>
      </c>
      <c r="C45" s="136"/>
      <c r="D45" s="137">
        <v>63712400</v>
      </c>
      <c r="E45" s="138" t="s">
        <v>90</v>
      </c>
      <c r="F45" s="183" t="s">
        <v>96</v>
      </c>
      <c r="G45" s="140">
        <v>42467</v>
      </c>
      <c r="H45" s="139"/>
      <c r="I45" s="140">
        <v>42865</v>
      </c>
      <c r="J45" s="52">
        <v>280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80"/>
    </row>
    <row r="46" spans="1:23" s="7" customFormat="1" ht="75" customHeight="1" x14ac:dyDescent="0.25">
      <c r="A46" s="124"/>
      <c r="B46" s="107"/>
      <c r="C46" s="104"/>
      <c r="D46" s="106"/>
      <c r="E46" s="105"/>
      <c r="F46" s="111"/>
      <c r="G46" s="118"/>
      <c r="H46" s="112"/>
      <c r="I46" s="113"/>
      <c r="J46" s="119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5">
        <f t="shared" ref="W46:W77" si="0">J46-K46-L46-M46-N46-O46-P46-Q46-R46-S46-T46-U46-V46</f>
        <v>0</v>
      </c>
    </row>
    <row r="47" spans="1:23" s="7" customFormat="1" ht="54" customHeight="1" x14ac:dyDescent="0.25">
      <c r="A47" s="245" t="s">
        <v>159</v>
      </c>
      <c r="B47" s="245"/>
      <c r="C47" s="245"/>
      <c r="D47" s="245"/>
      <c r="E47" s="245"/>
      <c r="F47" s="245"/>
      <c r="G47" s="245"/>
      <c r="H47" s="245"/>
      <c r="I47" s="245"/>
      <c r="J47" s="72"/>
      <c r="K47" s="32"/>
      <c r="L47" s="32"/>
      <c r="M47" s="16"/>
      <c r="N47" s="44"/>
      <c r="O47" s="25"/>
      <c r="P47" s="49"/>
      <c r="Q47" s="52"/>
      <c r="R47" s="52"/>
      <c r="S47" s="52"/>
      <c r="T47" s="52"/>
      <c r="U47" s="52"/>
      <c r="V47" s="25"/>
      <c r="W47" s="15">
        <f t="shared" si="0"/>
        <v>0</v>
      </c>
    </row>
    <row r="48" spans="1:23" s="7" customFormat="1" ht="54.75" customHeight="1" x14ac:dyDescent="0.25">
      <c r="A48" s="40" t="s">
        <v>9</v>
      </c>
      <c r="B48" s="108" t="s">
        <v>64</v>
      </c>
      <c r="C48" s="40"/>
      <c r="D48" s="38" t="s">
        <v>63</v>
      </c>
      <c r="E48" s="38" t="s">
        <v>61</v>
      </c>
      <c r="F48" s="38" t="s">
        <v>62</v>
      </c>
      <c r="G48" s="145" t="s">
        <v>104</v>
      </c>
      <c r="H48" s="145" t="s">
        <v>7</v>
      </c>
      <c r="I48" s="146"/>
      <c r="J48" s="72"/>
      <c r="K48" s="32"/>
      <c r="L48" s="32"/>
      <c r="M48" s="16"/>
      <c r="N48" s="71"/>
      <c r="O48" s="71"/>
      <c r="P48" s="71"/>
      <c r="Q48" s="52"/>
      <c r="R48" s="52"/>
      <c r="S48" s="52"/>
      <c r="T48" s="52"/>
      <c r="U48" s="52"/>
      <c r="V48" s="71"/>
      <c r="W48" s="15"/>
    </row>
    <row r="49" spans="1:24" s="7" customFormat="1" ht="41.25" customHeight="1" x14ac:dyDescent="0.25">
      <c r="A49" s="34">
        <v>1</v>
      </c>
      <c r="B49" s="76" t="s">
        <v>34</v>
      </c>
      <c r="C49" s="34"/>
      <c r="D49" s="35" t="s">
        <v>55</v>
      </c>
      <c r="E49" s="77">
        <v>6000</v>
      </c>
      <c r="F49" s="102">
        <v>6000</v>
      </c>
      <c r="G49" s="151" t="s">
        <v>105</v>
      </c>
      <c r="H49" s="147"/>
      <c r="I49" s="148"/>
      <c r="J49" s="40">
        <v>6000</v>
      </c>
      <c r="K49" s="32">
        <v>412.35</v>
      </c>
      <c r="L49" s="32">
        <v>271.06</v>
      </c>
      <c r="M49" s="16"/>
      <c r="N49" s="44"/>
      <c r="O49" s="39"/>
      <c r="P49" s="49"/>
      <c r="Q49" s="52"/>
      <c r="R49" s="52"/>
      <c r="S49" s="52"/>
      <c r="T49" s="52"/>
      <c r="U49" s="52"/>
      <c r="V49" s="39"/>
      <c r="W49" s="15">
        <f>J49-K49-L49-M49-N49-O49-P49-Q49-R49-S49-T49-U49-V49</f>
        <v>5316.5899999999992</v>
      </c>
    </row>
    <row r="50" spans="1:24" s="7" customFormat="1" ht="61.5" customHeight="1" x14ac:dyDescent="0.25">
      <c r="A50" s="34">
        <v>2</v>
      </c>
      <c r="B50" s="75" t="s">
        <v>56</v>
      </c>
      <c r="C50" s="74"/>
      <c r="D50" s="78" t="s">
        <v>101</v>
      </c>
      <c r="E50" s="79">
        <v>5000</v>
      </c>
      <c r="F50" s="103">
        <v>3437</v>
      </c>
      <c r="G50" s="151" t="s">
        <v>106</v>
      </c>
      <c r="H50" s="147"/>
      <c r="I50" s="148"/>
      <c r="J50" s="40">
        <v>3437</v>
      </c>
      <c r="K50" s="32"/>
      <c r="L50" s="32"/>
      <c r="M50" s="32">
        <v>278.64</v>
      </c>
      <c r="N50" s="187"/>
      <c r="O50" s="187"/>
      <c r="P50" s="187"/>
      <c r="Q50" s="188"/>
      <c r="R50" s="188"/>
      <c r="S50" s="188"/>
      <c r="T50" s="188"/>
      <c r="U50" s="188"/>
      <c r="V50" s="187"/>
      <c r="W50" s="15">
        <f>J50-K50-L50-M50-N50-O50-P50-Q50-R50-S50-T50-U50-V50</f>
        <v>3158.36</v>
      </c>
    </row>
    <row r="51" spans="1:24" s="7" customFormat="1" ht="41.25" customHeight="1" x14ac:dyDescent="0.25">
      <c r="A51" s="34">
        <v>3</v>
      </c>
      <c r="B51" s="75" t="s">
        <v>21</v>
      </c>
      <c r="C51" s="34"/>
      <c r="D51" s="35" t="s">
        <v>156</v>
      </c>
      <c r="E51" s="77">
        <v>3445</v>
      </c>
      <c r="F51" s="102">
        <v>2500</v>
      </c>
      <c r="G51" s="151" t="s">
        <v>107</v>
      </c>
      <c r="H51" s="130"/>
      <c r="I51" s="131"/>
      <c r="J51" s="40">
        <v>2500</v>
      </c>
      <c r="K51" s="32"/>
      <c r="L51" s="32"/>
      <c r="M51" s="32">
        <v>250.1</v>
      </c>
      <c r="N51" s="127"/>
      <c r="O51" s="127"/>
      <c r="P51" s="127"/>
      <c r="Q51" s="52"/>
      <c r="R51" s="52"/>
      <c r="S51" s="52"/>
      <c r="T51" s="52"/>
      <c r="U51" s="52"/>
      <c r="V51" s="127"/>
      <c r="W51" s="15">
        <f t="shared" ref="W51:W58" si="1">J51-K51-L51-M51-N51-O51-P51-Q51-R51-S51-T51-U51-V51</f>
        <v>2249.9</v>
      </c>
    </row>
    <row r="52" spans="1:24" s="7" customFormat="1" ht="48" customHeight="1" x14ac:dyDescent="0.25">
      <c r="A52" s="34">
        <v>4</v>
      </c>
      <c r="B52" s="75" t="s">
        <v>45</v>
      </c>
      <c r="C52" s="134"/>
      <c r="D52" s="78" t="s">
        <v>44</v>
      </c>
      <c r="E52" s="79" t="s">
        <v>157</v>
      </c>
      <c r="F52" s="103">
        <v>15000</v>
      </c>
      <c r="G52" s="151" t="s">
        <v>108</v>
      </c>
      <c r="H52" s="130"/>
      <c r="I52" s="131"/>
      <c r="J52" s="40">
        <v>15000</v>
      </c>
      <c r="K52" s="32"/>
      <c r="L52" s="32"/>
      <c r="M52" s="32"/>
      <c r="N52" s="187"/>
      <c r="O52" s="187"/>
      <c r="P52" s="187"/>
      <c r="Q52" s="188"/>
      <c r="R52" s="188"/>
      <c r="S52" s="188"/>
      <c r="T52" s="188"/>
      <c r="U52" s="188"/>
      <c r="V52" s="187"/>
      <c r="W52" s="15">
        <f t="shared" si="1"/>
        <v>15000</v>
      </c>
    </row>
    <row r="53" spans="1:24" s="7" customFormat="1" ht="41.25" customHeight="1" x14ac:dyDescent="0.25">
      <c r="A53" s="34">
        <v>5</v>
      </c>
      <c r="B53" s="75" t="s">
        <v>57</v>
      </c>
      <c r="C53" s="34"/>
      <c r="D53" s="75" t="s">
        <v>58</v>
      </c>
      <c r="E53" s="77">
        <v>15194</v>
      </c>
      <c r="F53" s="102">
        <v>15194</v>
      </c>
      <c r="G53" s="151" t="s">
        <v>109</v>
      </c>
      <c r="H53" s="130"/>
      <c r="I53" s="131"/>
      <c r="J53" s="40">
        <v>15194</v>
      </c>
      <c r="K53" s="32"/>
      <c r="L53" s="32"/>
      <c r="M53" s="32"/>
      <c r="N53" s="187"/>
      <c r="O53" s="187"/>
      <c r="P53" s="187"/>
      <c r="Q53" s="188"/>
      <c r="R53" s="188"/>
      <c r="S53" s="188"/>
      <c r="T53" s="188"/>
      <c r="U53" s="188"/>
      <c r="V53" s="187"/>
      <c r="W53" s="15">
        <f t="shared" si="1"/>
        <v>15194</v>
      </c>
    </row>
    <row r="54" spans="1:24" s="7" customFormat="1" ht="41.25" customHeight="1" x14ac:dyDescent="0.25">
      <c r="A54" s="34">
        <v>6</v>
      </c>
      <c r="B54" s="75" t="s">
        <v>60</v>
      </c>
      <c r="C54" s="134"/>
      <c r="D54" s="75" t="s">
        <v>100</v>
      </c>
      <c r="E54" s="79">
        <v>12000</v>
      </c>
      <c r="F54" s="190">
        <v>11920.41</v>
      </c>
      <c r="G54" s="151" t="s">
        <v>110</v>
      </c>
      <c r="H54" s="130"/>
      <c r="I54" s="131"/>
      <c r="J54" s="40">
        <v>11920.41</v>
      </c>
      <c r="K54" s="32"/>
      <c r="L54" s="32"/>
      <c r="M54" s="32">
        <v>2948.3</v>
      </c>
      <c r="N54" s="187"/>
      <c r="O54" s="187"/>
      <c r="P54" s="187"/>
      <c r="Q54" s="188"/>
      <c r="R54" s="188"/>
      <c r="S54" s="188"/>
      <c r="T54" s="188"/>
      <c r="U54" s="188"/>
      <c r="V54" s="187"/>
      <c r="W54" s="15">
        <f t="shared" si="1"/>
        <v>8972.11</v>
      </c>
    </row>
    <row r="55" spans="1:24" s="7" customFormat="1" ht="41.25" customHeight="1" x14ac:dyDescent="0.25">
      <c r="A55" s="34">
        <v>7</v>
      </c>
      <c r="B55" s="75" t="s">
        <v>99</v>
      </c>
      <c r="C55" s="34"/>
      <c r="D55" s="75" t="s">
        <v>158</v>
      </c>
      <c r="E55" s="77">
        <v>71220</v>
      </c>
      <c r="F55" s="102">
        <v>56968.08</v>
      </c>
      <c r="G55" s="151" t="s">
        <v>111</v>
      </c>
      <c r="H55" s="130"/>
      <c r="I55" s="131"/>
      <c r="J55" s="40">
        <v>56968</v>
      </c>
      <c r="K55" s="32"/>
      <c r="L55" s="32"/>
      <c r="M55" s="32">
        <v>14648.24</v>
      </c>
      <c r="N55" s="127"/>
      <c r="O55" s="127"/>
      <c r="P55" s="127"/>
      <c r="Q55" s="52"/>
      <c r="R55" s="52"/>
      <c r="S55" s="52"/>
      <c r="T55" s="52"/>
      <c r="U55" s="52"/>
      <c r="V55" s="127"/>
      <c r="W55" s="15">
        <f t="shared" si="1"/>
        <v>42319.76</v>
      </c>
    </row>
    <row r="56" spans="1:24" s="7" customFormat="1" ht="44.25" customHeight="1" x14ac:dyDescent="0.25">
      <c r="A56" s="134">
        <v>8</v>
      </c>
      <c r="B56" s="75" t="s">
        <v>59</v>
      </c>
      <c r="C56" s="34"/>
      <c r="D56" s="35" t="s">
        <v>156</v>
      </c>
      <c r="E56" s="77">
        <v>1370</v>
      </c>
      <c r="F56" s="102">
        <v>1330</v>
      </c>
      <c r="G56" s="151" t="s">
        <v>112</v>
      </c>
      <c r="H56" s="149"/>
      <c r="I56" s="150"/>
      <c r="J56" s="40">
        <v>1330</v>
      </c>
      <c r="K56" s="32"/>
      <c r="L56" s="32"/>
      <c r="M56" s="32"/>
      <c r="N56" s="44"/>
      <c r="O56" s="25"/>
      <c r="P56" s="49"/>
      <c r="Q56" s="52"/>
      <c r="R56" s="52"/>
      <c r="S56" s="52"/>
      <c r="T56" s="52"/>
      <c r="U56" s="52"/>
      <c r="V56" s="25"/>
      <c r="W56" s="15">
        <f t="shared" si="1"/>
        <v>1330</v>
      </c>
    </row>
    <row r="57" spans="1:24" s="7" customFormat="1" ht="44.25" customHeight="1" x14ac:dyDescent="0.25">
      <c r="A57" s="134">
        <v>9</v>
      </c>
      <c r="B57" s="75" t="s">
        <v>114</v>
      </c>
      <c r="C57" s="134"/>
      <c r="D57" s="75" t="s">
        <v>115</v>
      </c>
      <c r="E57" s="79">
        <v>2400</v>
      </c>
      <c r="F57" s="103">
        <v>2400</v>
      </c>
      <c r="G57" s="151" t="s">
        <v>113</v>
      </c>
      <c r="H57" s="149"/>
      <c r="I57" s="150"/>
      <c r="J57" s="40">
        <v>2400</v>
      </c>
      <c r="K57" s="32"/>
      <c r="L57" s="32"/>
      <c r="M57" s="16"/>
      <c r="N57" s="187"/>
      <c r="O57" s="187"/>
      <c r="P57" s="187"/>
      <c r="Q57" s="188"/>
      <c r="R57" s="188"/>
      <c r="S57" s="188"/>
      <c r="T57" s="188"/>
      <c r="U57" s="188"/>
      <c r="V57" s="187"/>
      <c r="W57" s="15">
        <f t="shared" si="1"/>
        <v>2400</v>
      </c>
    </row>
    <row r="58" spans="1:24" s="7" customFormat="1" ht="58.5" customHeight="1" x14ac:dyDescent="0.25">
      <c r="A58" s="134">
        <v>10</v>
      </c>
      <c r="B58" s="75" t="s">
        <v>102</v>
      </c>
      <c r="C58" s="134"/>
      <c r="D58" s="75" t="s">
        <v>103</v>
      </c>
      <c r="E58" s="79">
        <v>2000</v>
      </c>
      <c r="F58" s="103">
        <v>2170</v>
      </c>
      <c r="G58" s="151" t="s">
        <v>116</v>
      </c>
      <c r="H58" s="132"/>
      <c r="I58" s="133"/>
      <c r="J58" s="40">
        <v>2170</v>
      </c>
      <c r="K58" s="32"/>
      <c r="L58" s="32"/>
      <c r="M58" s="16"/>
      <c r="N58" s="127"/>
      <c r="O58" s="127"/>
      <c r="P58" s="127"/>
      <c r="Q58" s="52"/>
      <c r="R58" s="52"/>
      <c r="S58" s="52"/>
      <c r="T58" s="52"/>
      <c r="U58" s="52"/>
      <c r="V58" s="127"/>
      <c r="W58" s="15">
        <f t="shared" si="1"/>
        <v>2170</v>
      </c>
    </row>
    <row r="59" spans="1:24" s="7" customFormat="1" ht="58.5" customHeight="1" x14ac:dyDescent="0.25">
      <c r="A59" s="134"/>
      <c r="H59" s="132"/>
      <c r="I59" s="133"/>
      <c r="J59" s="127"/>
      <c r="K59" s="32"/>
      <c r="L59" s="32"/>
      <c r="M59" s="16"/>
      <c r="N59" s="127"/>
      <c r="O59" s="127"/>
      <c r="P59" s="127"/>
      <c r="Q59" s="52"/>
      <c r="R59" s="52"/>
      <c r="S59" s="52"/>
      <c r="T59" s="52"/>
      <c r="U59" s="52"/>
      <c r="V59" s="127"/>
      <c r="W59" s="15"/>
    </row>
    <row r="60" spans="1:24" s="19" customFormat="1" ht="43.5" customHeight="1" x14ac:dyDescent="0.25">
      <c r="A60" s="127"/>
      <c r="B60" s="259"/>
      <c r="C60" s="260"/>
      <c r="D60" s="260"/>
      <c r="E60" s="260"/>
      <c r="F60" s="260"/>
      <c r="G60" s="260"/>
      <c r="H60" s="260"/>
      <c r="I60" s="261"/>
      <c r="J60" s="21"/>
      <c r="K60" s="11"/>
      <c r="L60" s="11"/>
      <c r="M60" s="16"/>
      <c r="N60" s="2"/>
      <c r="O60" s="24"/>
      <c r="P60" s="47"/>
      <c r="Q60" s="55"/>
      <c r="R60" s="55"/>
      <c r="S60" s="55"/>
      <c r="T60" s="55"/>
      <c r="U60" s="55"/>
      <c r="V60" s="24"/>
      <c r="W60" s="15">
        <f t="shared" si="0"/>
        <v>0</v>
      </c>
      <c r="X60" s="9"/>
    </row>
    <row r="61" spans="1:24" s="86" customFormat="1" ht="11.25" customHeight="1" x14ac:dyDescent="0.25">
      <c r="A61" s="127"/>
      <c r="B61" s="253"/>
      <c r="C61" s="254"/>
      <c r="D61" s="254"/>
      <c r="E61" s="254"/>
      <c r="F61" s="254"/>
      <c r="G61" s="254"/>
      <c r="H61" s="254"/>
      <c r="I61" s="255"/>
      <c r="J61" s="83"/>
      <c r="K61" s="83"/>
      <c r="L61" s="83"/>
      <c r="M61" s="84"/>
      <c r="N61" s="83"/>
      <c r="O61" s="82"/>
      <c r="P61" s="82"/>
      <c r="Q61" s="82"/>
      <c r="R61" s="82"/>
      <c r="S61" s="82"/>
      <c r="T61" s="82"/>
      <c r="U61" s="52"/>
      <c r="V61" s="82"/>
      <c r="W61" s="85">
        <f t="shared" si="0"/>
        <v>0</v>
      </c>
    </row>
    <row r="62" spans="1:24" s="19" customFormat="1" ht="30" customHeight="1" x14ac:dyDescent="0.25">
      <c r="A62" s="127"/>
      <c r="B62" s="256" t="s">
        <v>65</v>
      </c>
      <c r="C62" s="257"/>
      <c r="D62" s="257"/>
      <c r="E62" s="257"/>
      <c r="F62" s="257"/>
      <c r="G62" s="257"/>
      <c r="H62" s="257"/>
      <c r="I62" s="258"/>
      <c r="J62" s="21"/>
      <c r="K62" s="11"/>
      <c r="L62" s="11"/>
      <c r="M62" s="16"/>
      <c r="N62" s="2"/>
      <c r="O62" s="24"/>
      <c r="P62" s="47"/>
      <c r="Q62" s="55"/>
      <c r="R62" s="55"/>
      <c r="S62" s="55"/>
      <c r="T62" s="55"/>
      <c r="U62" s="55"/>
      <c r="V62" s="24"/>
      <c r="W62" s="15">
        <f t="shared" si="0"/>
        <v>0</v>
      </c>
      <c r="X62" s="9"/>
    </row>
    <row r="63" spans="1:24" s="7" customFormat="1" ht="47.25" customHeight="1" x14ac:dyDescent="0.25">
      <c r="A63" s="164">
        <v>1</v>
      </c>
      <c r="B63" s="28" t="s">
        <v>23</v>
      </c>
      <c r="C63" s="164"/>
      <c r="D63" s="185" t="s">
        <v>117</v>
      </c>
      <c r="E63" s="164"/>
      <c r="F63" s="164"/>
      <c r="G63" s="164" t="s">
        <v>16</v>
      </c>
      <c r="H63" s="11">
        <v>27200</v>
      </c>
      <c r="I63" s="126"/>
      <c r="J63" s="11">
        <v>27200</v>
      </c>
      <c r="K63" s="11">
        <v>2469.6</v>
      </c>
      <c r="L63" s="11"/>
      <c r="M63" s="11">
        <v>2920.05</v>
      </c>
      <c r="N63" s="11"/>
      <c r="O63" s="25"/>
      <c r="P63" s="49"/>
      <c r="Q63" s="52"/>
      <c r="R63" s="52"/>
      <c r="S63" s="52"/>
      <c r="T63" s="52"/>
      <c r="U63" s="52"/>
      <c r="V63" s="25"/>
      <c r="W63" s="15">
        <f t="shared" si="0"/>
        <v>21810.350000000002</v>
      </c>
    </row>
    <row r="64" spans="1:24" s="7" customFormat="1" ht="47.25" customHeight="1" x14ac:dyDescent="0.25">
      <c r="A64" s="164">
        <v>2</v>
      </c>
      <c r="B64" s="28" t="s">
        <v>47</v>
      </c>
      <c r="C64" s="164"/>
      <c r="D64" s="28" t="s">
        <v>17</v>
      </c>
      <c r="E64" s="10">
        <v>42398</v>
      </c>
      <c r="F64" s="10">
        <v>42429</v>
      </c>
      <c r="G64" s="52" t="s">
        <v>135</v>
      </c>
      <c r="H64" s="164">
        <v>700</v>
      </c>
      <c r="I64" s="167"/>
      <c r="J64" s="11">
        <v>700</v>
      </c>
      <c r="K64" s="11"/>
      <c r="L64" s="11"/>
      <c r="M64" s="11">
        <v>587.24</v>
      </c>
      <c r="N64" s="11"/>
      <c r="O64" s="164"/>
      <c r="P64" s="164"/>
      <c r="Q64" s="52"/>
      <c r="R64" s="52"/>
      <c r="S64" s="52"/>
      <c r="T64" s="52"/>
      <c r="U64" s="52"/>
      <c r="V64" s="164"/>
      <c r="W64" s="15"/>
    </row>
    <row r="65" spans="1:24" s="7" customFormat="1" ht="39.75" customHeight="1" x14ac:dyDescent="0.25">
      <c r="A65" s="127">
        <v>3</v>
      </c>
      <c r="B65" s="28" t="s">
        <v>47</v>
      </c>
      <c r="C65" s="127"/>
      <c r="D65" s="129" t="s">
        <v>48</v>
      </c>
      <c r="E65" s="10">
        <v>42423</v>
      </c>
      <c r="F65" s="10">
        <v>42766</v>
      </c>
      <c r="G65" s="52" t="s">
        <v>81</v>
      </c>
      <c r="H65" s="11">
        <v>6000</v>
      </c>
      <c r="I65" s="126"/>
      <c r="J65" s="11">
        <v>6000</v>
      </c>
      <c r="K65" s="11"/>
      <c r="L65" s="11"/>
      <c r="M65" s="16"/>
      <c r="N65" s="11"/>
      <c r="O65" s="127"/>
      <c r="P65" s="127"/>
      <c r="Q65" s="52"/>
      <c r="R65" s="52"/>
      <c r="S65" s="52"/>
      <c r="T65" s="52"/>
      <c r="U65" s="52"/>
      <c r="V65" s="127"/>
      <c r="W65" s="15"/>
    </row>
    <row r="66" spans="1:24" s="19" customFormat="1" ht="3" customHeight="1" x14ac:dyDescent="0.25">
      <c r="A66" s="7"/>
      <c r="B66" s="41"/>
      <c r="C66" s="7"/>
      <c r="D66" s="7"/>
      <c r="E66" s="41"/>
      <c r="F66" s="7"/>
      <c r="G66" s="7"/>
      <c r="H66" s="7"/>
      <c r="I66" s="51"/>
      <c r="J66" s="90"/>
      <c r="K66" s="5"/>
      <c r="L66" s="5"/>
      <c r="M66" s="6"/>
      <c r="N66" s="8"/>
      <c r="O66" s="9"/>
      <c r="P66" s="9"/>
      <c r="Q66" s="57"/>
      <c r="R66" s="57"/>
      <c r="S66" s="57"/>
      <c r="T66" s="57"/>
      <c r="U66" s="57"/>
      <c r="V66" s="9"/>
      <c r="W66" s="4">
        <f t="shared" si="0"/>
        <v>0</v>
      </c>
      <c r="X66" s="9"/>
    </row>
    <row r="67" spans="1:24" s="7" customFormat="1" ht="33" customHeight="1" x14ac:dyDescent="0.25">
      <c r="B67" s="41"/>
      <c r="E67" s="41"/>
      <c r="J67" s="5"/>
      <c r="K67" s="5"/>
      <c r="L67" s="5"/>
      <c r="M67" s="6"/>
      <c r="N67" s="5"/>
      <c r="Q67" s="81"/>
      <c r="R67" s="81"/>
      <c r="S67" s="81"/>
      <c r="T67" s="81"/>
      <c r="U67" s="81"/>
      <c r="W67" s="4">
        <f t="shared" si="0"/>
        <v>0</v>
      </c>
    </row>
    <row r="68" spans="1:24" s="19" customFormat="1" ht="15" customHeight="1" x14ac:dyDescent="0.25">
      <c r="A68" s="7"/>
      <c r="B68" s="41"/>
      <c r="C68" s="7"/>
      <c r="D68" s="7"/>
      <c r="E68" s="41"/>
      <c r="F68" s="7"/>
      <c r="G68" s="7"/>
      <c r="H68" s="7"/>
      <c r="I68" s="51"/>
      <c r="J68" s="90"/>
      <c r="K68" s="5"/>
      <c r="L68" s="5"/>
      <c r="M68" s="6"/>
      <c r="N68" s="8"/>
      <c r="O68" s="9"/>
      <c r="P68" s="9"/>
      <c r="Q68" s="57"/>
      <c r="R68" s="57"/>
      <c r="S68" s="57"/>
      <c r="T68" s="57"/>
      <c r="U68" s="57"/>
      <c r="V68" s="9"/>
      <c r="W68" s="4">
        <f t="shared" si="0"/>
        <v>0</v>
      </c>
      <c r="X68" s="9"/>
    </row>
    <row r="69" spans="1:24" s="7" customFormat="1" ht="33" customHeight="1" x14ac:dyDescent="0.25">
      <c r="B69" s="109" t="s">
        <v>66</v>
      </c>
      <c r="C69" s="110"/>
      <c r="J69" s="152"/>
      <c r="K69" s="141"/>
      <c r="L69" s="153"/>
      <c r="M69" s="154"/>
      <c r="N69" s="155"/>
      <c r="O69" s="90"/>
      <c r="Q69" s="81"/>
      <c r="R69" s="81"/>
      <c r="S69" s="81"/>
      <c r="T69" s="81"/>
      <c r="U69" s="81"/>
      <c r="W69" s="4">
        <f t="shared" si="0"/>
        <v>0</v>
      </c>
    </row>
    <row r="70" spans="1:24" s="19" customFormat="1" ht="15" customHeight="1" x14ac:dyDescent="0.25">
      <c r="A70" s="7"/>
      <c r="B70" s="41"/>
      <c r="C70" s="7"/>
      <c r="D70" s="87"/>
      <c r="E70" s="41"/>
      <c r="F70" s="7"/>
      <c r="G70" s="7"/>
      <c r="H70" s="7"/>
      <c r="I70" s="7"/>
      <c r="J70" s="90"/>
      <c r="K70" s="5"/>
      <c r="L70" s="5"/>
      <c r="M70" s="6"/>
      <c r="N70" s="8"/>
      <c r="O70" s="9"/>
      <c r="P70" s="9"/>
      <c r="Q70" s="57"/>
      <c r="R70" s="57"/>
      <c r="S70" s="57"/>
      <c r="T70" s="57"/>
      <c r="U70" s="57"/>
      <c r="V70" s="9"/>
      <c r="W70" s="4">
        <f t="shared" si="0"/>
        <v>0</v>
      </c>
      <c r="X70" s="9"/>
    </row>
    <row r="71" spans="1:24" s="7" customFormat="1" ht="33" customHeight="1" x14ac:dyDescent="0.25">
      <c r="B71" s="245" t="s">
        <v>67</v>
      </c>
      <c r="C71" s="245"/>
      <c r="E71" s="41"/>
      <c r="J71" s="156"/>
      <c r="K71" s="141"/>
      <c r="L71" s="157"/>
      <c r="M71" s="158"/>
      <c r="N71" s="157"/>
      <c r="O71" s="141"/>
      <c r="Q71" s="81"/>
      <c r="R71" s="81"/>
      <c r="S71" s="81"/>
      <c r="T71" s="81"/>
      <c r="U71" s="81"/>
      <c r="W71" s="4">
        <f t="shared" si="0"/>
        <v>0</v>
      </c>
    </row>
    <row r="72" spans="1:24" s="19" customFormat="1" ht="15" customHeight="1" x14ac:dyDescent="0.25">
      <c r="A72" s="7"/>
      <c r="B72" s="41"/>
      <c r="C72" s="7"/>
      <c r="D72" s="87"/>
      <c r="E72" s="41"/>
      <c r="F72" s="7"/>
      <c r="G72" s="7"/>
      <c r="H72" s="7"/>
      <c r="I72" s="7"/>
      <c r="J72" s="90"/>
      <c r="K72" s="5"/>
      <c r="L72" s="5"/>
      <c r="M72" s="6"/>
      <c r="N72" s="8"/>
      <c r="O72" s="9"/>
      <c r="P72" s="9"/>
      <c r="Q72" s="57"/>
      <c r="R72" s="57"/>
      <c r="S72" s="57"/>
      <c r="T72" s="57"/>
      <c r="U72" s="57"/>
      <c r="V72" s="9"/>
      <c r="W72" s="4">
        <f t="shared" si="0"/>
        <v>0</v>
      </c>
      <c r="X72" s="9"/>
    </row>
    <row r="73" spans="1:24" s="7" customFormat="1" ht="33" customHeight="1" x14ac:dyDescent="0.25">
      <c r="B73" s="41"/>
      <c r="E73" s="41"/>
      <c r="J73" s="5"/>
      <c r="K73" s="5"/>
      <c r="L73" s="5"/>
      <c r="M73" s="6"/>
      <c r="N73" s="5"/>
      <c r="Q73" s="81"/>
      <c r="R73" s="81"/>
      <c r="S73" s="81"/>
      <c r="T73" s="81"/>
      <c r="U73" s="81"/>
      <c r="W73" s="4">
        <f t="shared" si="0"/>
        <v>0</v>
      </c>
    </row>
    <row r="74" spans="1:24" s="19" customFormat="1" ht="15" customHeight="1" x14ac:dyDescent="0.25">
      <c r="A74" s="7"/>
      <c r="B74" s="41"/>
      <c r="C74" s="7"/>
      <c r="D74" s="87"/>
      <c r="E74" s="41"/>
      <c r="F74" s="7"/>
      <c r="G74" s="7"/>
      <c r="H74" s="7"/>
      <c r="I74" s="7"/>
      <c r="J74" s="90"/>
      <c r="K74" s="5"/>
      <c r="L74" s="5"/>
      <c r="M74" s="6"/>
      <c r="N74" s="8"/>
      <c r="O74" s="9"/>
      <c r="P74" s="9"/>
      <c r="Q74" s="57"/>
      <c r="R74" s="57"/>
      <c r="S74" s="57"/>
      <c r="T74" s="57"/>
      <c r="U74" s="57"/>
      <c r="V74" s="9"/>
      <c r="W74" s="4">
        <f t="shared" si="0"/>
        <v>0</v>
      </c>
      <c r="X74" s="9"/>
    </row>
    <row r="75" spans="1:24" s="7" customFormat="1" ht="33" customHeight="1" x14ac:dyDescent="0.25">
      <c r="B75" s="41"/>
      <c r="E75" s="41"/>
      <c r="J75" s="156"/>
      <c r="K75" s="141"/>
      <c r="L75" s="157"/>
      <c r="M75" s="159"/>
      <c r="N75" s="157"/>
      <c r="O75" s="141"/>
      <c r="Q75" s="81"/>
      <c r="R75" s="81"/>
      <c r="S75" s="81"/>
      <c r="T75" s="81"/>
      <c r="U75" s="81"/>
      <c r="W75" s="4">
        <f t="shared" si="0"/>
        <v>0</v>
      </c>
    </row>
    <row r="76" spans="1:24" s="19" customFormat="1" ht="15" customHeight="1" x14ac:dyDescent="0.25">
      <c r="A76" s="7"/>
      <c r="B76" s="41"/>
      <c r="C76" s="7"/>
      <c r="D76" s="87"/>
      <c r="E76" s="41"/>
      <c r="F76" s="7"/>
      <c r="G76" s="7"/>
      <c r="H76" s="7"/>
      <c r="I76" s="7"/>
      <c r="J76" s="90"/>
      <c r="K76" s="5"/>
      <c r="L76" s="5"/>
      <c r="M76" s="6"/>
      <c r="N76" s="8"/>
      <c r="O76" s="9"/>
      <c r="P76" s="9"/>
      <c r="Q76" s="57"/>
      <c r="R76" s="57"/>
      <c r="S76" s="57"/>
      <c r="T76" s="57"/>
      <c r="U76" s="57"/>
      <c r="V76" s="9"/>
      <c r="W76" s="4">
        <f t="shared" si="0"/>
        <v>0</v>
      </c>
      <c r="X76" s="9"/>
    </row>
    <row r="77" spans="1:24" s="7" customFormat="1" ht="49.5" customHeight="1" x14ac:dyDescent="0.25">
      <c r="B77" s="41"/>
      <c r="E77" s="41"/>
      <c r="I77" s="88"/>
      <c r="J77" s="5"/>
      <c r="K77" s="5"/>
      <c r="L77" s="5"/>
      <c r="M77" s="6"/>
      <c r="N77" s="5"/>
      <c r="Q77" s="81"/>
      <c r="R77" s="81"/>
      <c r="S77" s="81"/>
      <c r="T77" s="81"/>
      <c r="U77" s="81"/>
      <c r="W77" s="4">
        <f t="shared" si="0"/>
        <v>0</v>
      </c>
    </row>
    <row r="78" spans="1:24" s="19" customFormat="1" ht="15" customHeight="1" x14ac:dyDescent="0.25">
      <c r="A78" s="7"/>
      <c r="B78" s="41"/>
      <c r="C78" s="7"/>
      <c r="D78" s="87"/>
      <c r="E78" s="41"/>
      <c r="F78" s="7"/>
      <c r="G78" s="7"/>
      <c r="H78" s="7"/>
      <c r="I78" s="51"/>
      <c r="J78" s="90"/>
      <c r="K78" s="5"/>
      <c r="L78" s="5"/>
      <c r="M78" s="6"/>
      <c r="N78" s="8"/>
      <c r="O78" s="9"/>
      <c r="P78" s="9"/>
      <c r="Q78" s="57"/>
      <c r="R78" s="57"/>
      <c r="S78" s="57"/>
      <c r="T78" s="57"/>
      <c r="U78" s="57"/>
      <c r="V78" s="9"/>
      <c r="W78" s="4">
        <f t="shared" ref="W78:W116" si="2">J78-K78-L78-M78-N78-O78-P78-Q78-R78-S78-T78-U78-V78</f>
        <v>0</v>
      </c>
      <c r="X78" s="9"/>
    </row>
    <row r="79" spans="1:24" s="19" customFormat="1" ht="52.5" customHeight="1" x14ac:dyDescent="0.25">
      <c r="A79" s="7"/>
      <c r="B79" s="41"/>
      <c r="C79" s="51"/>
      <c r="D79" s="7"/>
      <c r="E79" s="89"/>
      <c r="F79" s="51"/>
      <c r="G79" s="7"/>
      <c r="H79" s="7"/>
      <c r="I79" s="51"/>
      <c r="J79" s="90"/>
      <c r="K79" s="5"/>
      <c r="L79" s="5"/>
      <c r="M79" s="6"/>
      <c r="N79" s="8"/>
      <c r="O79" s="9"/>
      <c r="P79" s="9"/>
      <c r="Q79" s="57"/>
      <c r="R79" s="57"/>
      <c r="S79" s="57"/>
      <c r="T79" s="57"/>
      <c r="U79" s="57"/>
      <c r="V79" s="9"/>
      <c r="W79" s="4">
        <f t="shared" si="2"/>
        <v>0</v>
      </c>
      <c r="X79" s="9"/>
    </row>
    <row r="80" spans="1:24" s="19" customFormat="1" ht="27" customHeight="1" x14ac:dyDescent="0.25">
      <c r="A80" s="7"/>
      <c r="B80" s="41"/>
      <c r="C80" s="51"/>
      <c r="D80" s="7"/>
      <c r="E80" s="41"/>
      <c r="F80" s="51"/>
      <c r="G80" s="7"/>
      <c r="H80" s="7"/>
      <c r="I80" s="51"/>
      <c r="J80" s="90"/>
      <c r="K80" s="5"/>
      <c r="L80" s="5"/>
      <c r="M80" s="6"/>
      <c r="N80" s="8"/>
      <c r="O80" s="9"/>
      <c r="P80" s="9"/>
      <c r="Q80" s="57"/>
      <c r="R80" s="57"/>
      <c r="S80" s="57"/>
      <c r="T80" s="57"/>
      <c r="U80" s="57"/>
      <c r="V80" s="9"/>
      <c r="W80" s="4">
        <f t="shared" si="2"/>
        <v>0</v>
      </c>
      <c r="X80" s="9"/>
    </row>
    <row r="81" spans="1:24" s="19" customFormat="1" x14ac:dyDescent="0.25">
      <c r="A81" s="7"/>
      <c r="B81" s="41"/>
      <c r="C81" s="51"/>
      <c r="D81" s="7"/>
      <c r="E81" s="89"/>
      <c r="F81" s="51"/>
      <c r="G81" s="7"/>
      <c r="H81" s="7"/>
      <c r="I81" s="51"/>
      <c r="J81" s="90"/>
      <c r="K81" s="5"/>
      <c r="L81" s="5"/>
      <c r="M81" s="6"/>
      <c r="N81" s="8"/>
      <c r="O81" s="9"/>
      <c r="P81" s="9"/>
      <c r="Q81" s="57"/>
      <c r="R81" s="57"/>
      <c r="S81" s="57"/>
      <c r="T81" s="57"/>
      <c r="U81" s="57"/>
      <c r="V81" s="9"/>
      <c r="W81" s="4">
        <f t="shared" si="2"/>
        <v>0</v>
      </c>
      <c r="X81" s="9"/>
    </row>
    <row r="82" spans="1:24" s="19" customFormat="1" ht="30.75" customHeight="1" x14ac:dyDescent="0.25">
      <c r="A82" s="7"/>
      <c r="B82" s="41"/>
      <c r="C82" s="51"/>
      <c r="D82" s="7"/>
      <c r="E82" s="89"/>
      <c r="F82" s="51"/>
      <c r="G82" s="7"/>
      <c r="H82" s="7"/>
      <c r="I82" s="51"/>
      <c r="J82" s="90"/>
      <c r="K82" s="5"/>
      <c r="L82" s="5"/>
      <c r="M82" s="6"/>
      <c r="N82" s="8"/>
      <c r="O82" s="9"/>
      <c r="P82" s="9"/>
      <c r="Q82" s="57"/>
      <c r="R82" s="57"/>
      <c r="S82" s="57"/>
      <c r="T82" s="57"/>
      <c r="U82" s="57"/>
      <c r="V82" s="9"/>
      <c r="W82" s="4">
        <f t="shared" si="2"/>
        <v>0</v>
      </c>
      <c r="X82" s="9"/>
    </row>
    <row r="83" spans="1:24" s="19" customFormat="1" ht="27.75" customHeight="1" x14ac:dyDescent="0.25">
      <c r="A83" s="7"/>
      <c r="B83" s="41"/>
      <c r="C83" s="51"/>
      <c r="D83" s="7"/>
      <c r="E83" s="41"/>
      <c r="F83" s="51"/>
      <c r="G83" s="7"/>
      <c r="H83" s="7"/>
      <c r="I83" s="51"/>
      <c r="J83" s="90"/>
      <c r="K83" s="5"/>
      <c r="L83" s="5"/>
      <c r="M83" s="6"/>
      <c r="N83" s="8"/>
      <c r="O83" s="9"/>
      <c r="P83" s="9"/>
      <c r="Q83" s="57"/>
      <c r="R83" s="57"/>
      <c r="S83" s="57"/>
      <c r="T83" s="57"/>
      <c r="U83" s="57"/>
      <c r="V83" s="9"/>
      <c r="W83" s="4">
        <f t="shared" si="2"/>
        <v>0</v>
      </c>
      <c r="X83" s="9"/>
    </row>
    <row r="84" spans="1:24" s="19" customFormat="1" ht="29.25" customHeight="1" x14ac:dyDescent="0.25">
      <c r="A84" s="7"/>
      <c r="B84" s="41"/>
      <c r="C84" s="51"/>
      <c r="D84" s="7"/>
      <c r="E84" s="41"/>
      <c r="F84" s="51"/>
      <c r="G84" s="7"/>
      <c r="H84" s="7"/>
      <c r="I84" s="51"/>
      <c r="J84" s="90"/>
      <c r="K84" s="5"/>
      <c r="L84" s="5"/>
      <c r="M84" s="6"/>
      <c r="N84" s="8"/>
      <c r="O84" s="9"/>
      <c r="P84" s="9"/>
      <c r="Q84" s="57"/>
      <c r="R84" s="57"/>
      <c r="S84" s="57"/>
      <c r="T84" s="57"/>
      <c r="U84" s="57"/>
      <c r="V84" s="9"/>
      <c r="W84" s="4">
        <f t="shared" si="2"/>
        <v>0</v>
      </c>
      <c r="X84" s="9"/>
    </row>
    <row r="85" spans="1:24" s="19" customFormat="1" ht="33.75" customHeight="1" x14ac:dyDescent="0.25">
      <c r="A85" s="7"/>
      <c r="B85" s="41"/>
      <c r="C85" s="51"/>
      <c r="D85" s="7"/>
      <c r="E85" s="41"/>
      <c r="F85" s="51"/>
      <c r="G85" s="7"/>
      <c r="H85" s="7"/>
      <c r="I85" s="51"/>
      <c r="J85" s="90"/>
      <c r="K85" s="5"/>
      <c r="L85" s="5"/>
      <c r="M85" s="6"/>
      <c r="N85" s="8"/>
      <c r="O85" s="9"/>
      <c r="P85" s="9"/>
      <c r="Q85" s="57"/>
      <c r="R85" s="57"/>
      <c r="S85" s="57"/>
      <c r="T85" s="57"/>
      <c r="U85" s="57"/>
      <c r="V85" s="9"/>
      <c r="W85" s="4">
        <f t="shared" si="2"/>
        <v>0</v>
      </c>
      <c r="X85" s="9"/>
    </row>
    <row r="86" spans="1:24" s="19" customFormat="1" ht="32.25" customHeight="1" x14ac:dyDescent="0.25">
      <c r="A86" s="7"/>
      <c r="B86" s="41"/>
      <c r="C86" s="51"/>
      <c r="D86" s="7"/>
      <c r="E86" s="41"/>
      <c r="F86" s="51"/>
      <c r="G86" s="7"/>
      <c r="H86" s="7"/>
      <c r="I86" s="51"/>
      <c r="J86" s="90"/>
      <c r="K86" s="5"/>
      <c r="L86" s="5"/>
      <c r="M86" s="6"/>
      <c r="N86" s="8"/>
      <c r="O86" s="9"/>
      <c r="P86" s="9"/>
      <c r="Q86" s="57"/>
      <c r="R86" s="57"/>
      <c r="S86" s="57"/>
      <c r="T86" s="57"/>
      <c r="U86" s="57"/>
      <c r="V86" s="9"/>
      <c r="W86" s="4">
        <f t="shared" si="2"/>
        <v>0</v>
      </c>
      <c r="X86" s="9"/>
    </row>
    <row r="87" spans="1:24" s="19" customFormat="1" ht="27" customHeight="1" x14ac:dyDescent="0.25">
      <c r="A87" s="7"/>
      <c r="B87" s="41"/>
      <c r="C87" s="51"/>
      <c r="D87" s="7"/>
      <c r="E87" s="41"/>
      <c r="F87" s="51"/>
      <c r="G87" s="7"/>
      <c r="H87" s="7"/>
      <c r="I87" s="51"/>
      <c r="J87" s="90"/>
      <c r="K87" s="5"/>
      <c r="L87" s="5"/>
      <c r="M87" s="6"/>
      <c r="N87" s="8"/>
      <c r="O87" s="9"/>
      <c r="P87" s="9"/>
      <c r="Q87" s="57"/>
      <c r="R87" s="57"/>
      <c r="S87" s="57"/>
      <c r="T87" s="57"/>
      <c r="U87" s="57"/>
      <c r="V87" s="9"/>
      <c r="W87" s="4">
        <f t="shared" si="2"/>
        <v>0</v>
      </c>
      <c r="X87" s="9"/>
    </row>
    <row r="88" spans="1:24" s="19" customFormat="1" ht="37.5" customHeight="1" x14ac:dyDescent="0.25">
      <c r="A88" s="7"/>
      <c r="B88" s="41"/>
      <c r="C88" s="51"/>
      <c r="D88" s="7"/>
      <c r="E88" s="41"/>
      <c r="F88" s="51"/>
      <c r="G88" s="7"/>
      <c r="H88" s="7"/>
      <c r="I88" s="51"/>
      <c r="J88" s="90"/>
      <c r="K88" s="5"/>
      <c r="L88" s="5"/>
      <c r="M88" s="6"/>
      <c r="N88" s="8"/>
      <c r="O88" s="9"/>
      <c r="P88" s="9"/>
      <c r="Q88" s="57"/>
      <c r="R88" s="57"/>
      <c r="S88" s="57"/>
      <c r="T88" s="57"/>
      <c r="U88" s="57"/>
      <c r="V88" s="9"/>
      <c r="W88" s="4">
        <f t="shared" si="2"/>
        <v>0</v>
      </c>
      <c r="X88" s="9"/>
    </row>
    <row r="89" spans="1:24" s="19" customFormat="1" ht="52.5" customHeight="1" x14ac:dyDescent="0.25">
      <c r="A89" s="51"/>
      <c r="B89" s="41"/>
      <c r="C89" s="51"/>
      <c r="D89" s="7"/>
      <c r="E89" s="89"/>
      <c r="F89" s="51"/>
      <c r="G89" s="7"/>
      <c r="H89" s="7"/>
      <c r="I89" s="51"/>
      <c r="J89" s="90"/>
      <c r="K89" s="5"/>
      <c r="L89" s="5"/>
      <c r="M89" s="6"/>
      <c r="N89" s="8"/>
      <c r="O89" s="9"/>
      <c r="P89" s="9"/>
      <c r="Q89" s="57"/>
      <c r="R89" s="57"/>
      <c r="S89" s="57"/>
      <c r="T89" s="57"/>
      <c r="U89" s="57"/>
      <c r="V89" s="9"/>
      <c r="W89" s="4">
        <f t="shared" si="2"/>
        <v>0</v>
      </c>
      <c r="X89" s="9"/>
    </row>
    <row r="90" spans="1:24" s="19" customFormat="1" ht="35.25" customHeight="1" x14ac:dyDescent="0.25">
      <c r="A90" s="7"/>
      <c r="B90" s="41"/>
      <c r="C90" s="51"/>
      <c r="D90" s="7"/>
      <c r="E90" s="89"/>
      <c r="F90" s="51"/>
      <c r="G90" s="7"/>
      <c r="H90" s="7"/>
      <c r="I90" s="51"/>
      <c r="J90" s="90"/>
      <c r="K90" s="90"/>
      <c r="L90" s="90"/>
      <c r="M90" s="6"/>
      <c r="N90" s="8"/>
      <c r="O90" s="9"/>
      <c r="P90" s="9"/>
      <c r="Q90" s="57"/>
      <c r="R90" s="57"/>
      <c r="S90" s="57"/>
      <c r="T90" s="57"/>
      <c r="U90" s="57"/>
      <c r="V90" s="9"/>
      <c r="W90" s="4">
        <f t="shared" si="2"/>
        <v>0</v>
      </c>
      <c r="X90" s="9"/>
    </row>
    <row r="91" spans="1:24" s="19" customFormat="1" ht="34.5" customHeight="1" x14ac:dyDescent="0.25">
      <c r="A91" s="7"/>
      <c r="B91" s="41"/>
      <c r="C91" s="51"/>
      <c r="D91" s="7"/>
      <c r="E91" s="89"/>
      <c r="F91" s="51"/>
      <c r="G91" s="7"/>
      <c r="H91" s="7"/>
      <c r="I91" s="51"/>
      <c r="J91" s="90"/>
      <c r="K91" s="90"/>
      <c r="L91" s="90"/>
      <c r="M91" s="6"/>
      <c r="N91" s="8"/>
      <c r="O91" s="9"/>
      <c r="P91" s="9"/>
      <c r="Q91" s="57"/>
      <c r="R91" s="57"/>
      <c r="S91" s="57"/>
      <c r="T91" s="57"/>
      <c r="U91" s="57"/>
      <c r="V91" s="9"/>
      <c r="W91" s="4">
        <f t="shared" si="2"/>
        <v>0</v>
      </c>
      <c r="X91" s="9"/>
    </row>
    <row r="92" spans="1:24" s="19" customFormat="1" x14ac:dyDescent="0.25">
      <c r="A92" s="7"/>
      <c r="B92" s="41"/>
      <c r="C92" s="51"/>
      <c r="D92" s="7"/>
      <c r="E92" s="89"/>
      <c r="F92" s="51"/>
      <c r="G92" s="7"/>
      <c r="H92" s="7"/>
      <c r="I92" s="51"/>
      <c r="J92" s="90"/>
      <c r="K92" s="90"/>
      <c r="L92" s="90"/>
      <c r="M92" s="6"/>
      <c r="N92" s="8"/>
      <c r="O92" s="9"/>
      <c r="P92" s="9"/>
      <c r="Q92" s="57"/>
      <c r="R92" s="57"/>
      <c r="S92" s="57"/>
      <c r="T92" s="57"/>
      <c r="U92" s="57"/>
      <c r="V92" s="9"/>
      <c r="W92" s="4">
        <f t="shared" si="2"/>
        <v>0</v>
      </c>
      <c r="X92" s="9"/>
    </row>
    <row r="93" spans="1:24" s="19" customFormat="1" ht="21" customHeight="1" x14ac:dyDescent="0.25">
      <c r="A93" s="7"/>
      <c r="B93" s="41"/>
      <c r="C93" s="51"/>
      <c r="D93" s="7"/>
      <c r="E93" s="89"/>
      <c r="F93" s="51"/>
      <c r="G93" s="7"/>
      <c r="H93" s="7"/>
      <c r="I93" s="51"/>
      <c r="J93" s="90"/>
      <c r="K93" s="90"/>
      <c r="L93" s="90"/>
      <c r="M93" s="6"/>
      <c r="N93" s="8"/>
      <c r="O93" s="9"/>
      <c r="P93" s="9"/>
      <c r="Q93" s="57"/>
      <c r="R93" s="57"/>
      <c r="S93" s="57"/>
      <c r="T93" s="57"/>
      <c r="U93" s="57"/>
      <c r="V93" s="9"/>
      <c r="W93" s="4">
        <f t="shared" si="2"/>
        <v>0</v>
      </c>
      <c r="X93" s="9"/>
    </row>
    <row r="94" spans="1:24" s="19" customFormat="1" ht="23.25" customHeight="1" x14ac:dyDescent="0.25">
      <c r="A94" s="7"/>
      <c r="B94" s="41"/>
      <c r="C94" s="51"/>
      <c r="D94" s="7"/>
      <c r="E94" s="89"/>
      <c r="F94" s="51"/>
      <c r="G94" s="7"/>
      <c r="H94" s="7"/>
      <c r="I94" s="51"/>
      <c r="J94" s="90"/>
      <c r="K94" s="90"/>
      <c r="L94" s="90"/>
      <c r="M94" s="6"/>
      <c r="N94" s="8"/>
      <c r="O94" s="9"/>
      <c r="P94" s="9"/>
      <c r="Q94" s="57"/>
      <c r="R94" s="57"/>
      <c r="S94" s="57"/>
      <c r="T94" s="57"/>
      <c r="U94" s="57"/>
      <c r="V94" s="9"/>
      <c r="W94" s="4">
        <f t="shared" si="2"/>
        <v>0</v>
      </c>
      <c r="X94" s="9"/>
    </row>
    <row r="95" spans="1:24" s="19" customFormat="1" ht="21" customHeight="1" x14ac:dyDescent="0.25">
      <c r="A95" s="51"/>
      <c r="B95" s="41"/>
      <c r="C95" s="51"/>
      <c r="D95" s="7"/>
      <c r="E95" s="89"/>
      <c r="F95" s="51"/>
      <c r="G95" s="7"/>
      <c r="H95" s="7"/>
      <c r="I95" s="51"/>
      <c r="J95" s="90"/>
      <c r="K95" s="90"/>
      <c r="L95" s="90"/>
      <c r="M95" s="6"/>
      <c r="N95" s="8"/>
      <c r="O95" s="9"/>
      <c r="P95" s="9"/>
      <c r="Q95" s="57"/>
      <c r="R95" s="57"/>
      <c r="S95" s="57"/>
      <c r="T95" s="57"/>
      <c r="U95" s="57"/>
      <c r="V95" s="9"/>
      <c r="W95" s="4">
        <f t="shared" si="2"/>
        <v>0</v>
      </c>
      <c r="X95" s="9"/>
    </row>
    <row r="96" spans="1:24" s="19" customFormat="1" x14ac:dyDescent="0.25">
      <c r="A96" s="7"/>
      <c r="B96" s="41"/>
      <c r="C96" s="51"/>
      <c r="D96" s="7"/>
      <c r="E96" s="89"/>
      <c r="F96" s="51"/>
      <c r="G96" s="7"/>
      <c r="H96" s="7"/>
      <c r="I96" s="51"/>
      <c r="J96" s="90"/>
      <c r="K96" s="90"/>
      <c r="L96" s="90"/>
      <c r="M96" s="6"/>
      <c r="N96" s="8"/>
      <c r="O96" s="9"/>
      <c r="P96" s="9"/>
      <c r="Q96" s="57"/>
      <c r="R96" s="57"/>
      <c r="S96" s="57"/>
      <c r="T96" s="57"/>
      <c r="U96" s="57"/>
      <c r="V96" s="9"/>
      <c r="W96" s="4">
        <f t="shared" si="2"/>
        <v>0</v>
      </c>
      <c r="X96" s="9"/>
    </row>
    <row r="97" spans="1:24" s="19" customFormat="1" x14ac:dyDescent="0.25">
      <c r="A97" s="7"/>
      <c r="B97" s="41"/>
      <c r="C97" s="51"/>
      <c r="D97" s="7"/>
      <c r="E97" s="89"/>
      <c r="F97" s="51"/>
      <c r="G97" s="7"/>
      <c r="H97" s="7"/>
      <c r="I97" s="51"/>
      <c r="J97" s="90"/>
      <c r="K97" s="90"/>
      <c r="L97" s="90"/>
      <c r="M97" s="6"/>
      <c r="N97" s="8"/>
      <c r="O97" s="9"/>
      <c r="P97" s="9"/>
      <c r="Q97" s="57"/>
      <c r="R97" s="57"/>
      <c r="S97" s="57"/>
      <c r="T97" s="57"/>
      <c r="U97" s="57"/>
      <c r="V97" s="9"/>
      <c r="W97" s="4">
        <f t="shared" si="2"/>
        <v>0</v>
      </c>
      <c r="X97" s="9"/>
    </row>
    <row r="98" spans="1:24" s="19" customFormat="1" ht="18" customHeight="1" x14ac:dyDescent="0.25">
      <c r="A98" s="7"/>
      <c r="B98" s="41"/>
      <c r="C98" s="51"/>
      <c r="D98" s="7"/>
      <c r="E98" s="89"/>
      <c r="F98" s="51"/>
      <c r="G98" s="7"/>
      <c r="H98" s="7"/>
      <c r="I98" s="51"/>
      <c r="J98" s="90"/>
      <c r="K98" s="90"/>
      <c r="L98" s="90"/>
      <c r="M98" s="6"/>
      <c r="N98" s="8"/>
      <c r="O98" s="9"/>
      <c r="P98" s="9"/>
      <c r="Q98" s="57"/>
      <c r="R98" s="57"/>
      <c r="S98" s="57"/>
      <c r="T98" s="57"/>
      <c r="U98" s="57"/>
      <c r="V98" s="9"/>
      <c r="W98" s="4">
        <f t="shared" si="2"/>
        <v>0</v>
      </c>
      <c r="X98" s="9"/>
    </row>
    <row r="99" spans="1:24" s="19" customFormat="1" ht="18" customHeight="1" x14ac:dyDescent="0.25">
      <c r="A99" s="7"/>
      <c r="B99" s="41"/>
      <c r="C99" s="51"/>
      <c r="D99" s="7"/>
      <c r="E99" s="89"/>
      <c r="F99" s="51"/>
      <c r="G99" s="7"/>
      <c r="H99" s="7"/>
      <c r="I99" s="51"/>
      <c r="J99" s="90"/>
      <c r="K99" s="90"/>
      <c r="L99" s="90"/>
      <c r="M99" s="6"/>
      <c r="N99" s="8"/>
      <c r="O99" s="9"/>
      <c r="P99" s="9"/>
      <c r="Q99" s="57"/>
      <c r="R99" s="57"/>
      <c r="S99" s="57"/>
      <c r="T99" s="57"/>
      <c r="U99" s="57"/>
      <c r="V99" s="9"/>
      <c r="W99" s="4">
        <f t="shared" si="2"/>
        <v>0</v>
      </c>
      <c r="X99" s="9"/>
    </row>
    <row r="100" spans="1:24" s="19" customFormat="1" ht="17.25" customHeight="1" x14ac:dyDescent="0.25">
      <c r="A100" s="7"/>
      <c r="B100" s="41"/>
      <c r="C100" s="51"/>
      <c r="D100" s="7"/>
      <c r="E100" s="89"/>
      <c r="F100" s="51"/>
      <c r="G100" s="7"/>
      <c r="H100" s="7"/>
      <c r="I100" s="51"/>
      <c r="J100" s="90"/>
      <c r="K100" s="90"/>
      <c r="L100" s="90"/>
      <c r="M100" s="6"/>
      <c r="N100" s="8"/>
      <c r="O100" s="9"/>
      <c r="P100" s="9"/>
      <c r="Q100" s="57"/>
      <c r="R100" s="57"/>
      <c r="S100" s="57"/>
      <c r="T100" s="57"/>
      <c r="U100" s="57"/>
      <c r="V100" s="9"/>
      <c r="W100" s="4">
        <f t="shared" si="2"/>
        <v>0</v>
      </c>
      <c r="X100" s="9"/>
    </row>
    <row r="101" spans="1:24" s="19" customFormat="1" ht="21.75" customHeight="1" x14ac:dyDescent="0.25">
      <c r="A101" s="51"/>
      <c r="B101" s="41"/>
      <c r="C101" s="51"/>
      <c r="D101" s="7"/>
      <c r="E101" s="89"/>
      <c r="F101" s="51"/>
      <c r="G101" s="7"/>
      <c r="H101" s="7"/>
      <c r="I101" s="51"/>
      <c r="J101" s="90"/>
      <c r="K101" s="90"/>
      <c r="L101" s="90"/>
      <c r="M101" s="6"/>
      <c r="N101" s="8"/>
      <c r="O101" s="9"/>
      <c r="P101" s="9"/>
      <c r="Q101" s="57"/>
      <c r="R101" s="57"/>
      <c r="S101" s="57"/>
      <c r="T101" s="57"/>
      <c r="U101" s="57"/>
      <c r="V101" s="9"/>
      <c r="W101" s="4">
        <f t="shared" si="2"/>
        <v>0</v>
      </c>
      <c r="X101" s="9"/>
    </row>
    <row r="102" spans="1:24" s="19" customFormat="1" ht="20.25" customHeight="1" x14ac:dyDescent="0.25">
      <c r="A102" s="7"/>
      <c r="B102" s="41"/>
      <c r="C102" s="51"/>
      <c r="D102" s="7"/>
      <c r="E102" s="89"/>
      <c r="F102" s="51"/>
      <c r="G102" s="7"/>
      <c r="H102" s="7"/>
      <c r="I102" s="51"/>
      <c r="J102" s="90"/>
      <c r="K102" s="90"/>
      <c r="L102" s="90"/>
      <c r="M102" s="6"/>
      <c r="N102" s="8"/>
      <c r="O102" s="9"/>
      <c r="P102" s="9"/>
      <c r="Q102" s="57"/>
      <c r="R102" s="57"/>
      <c r="S102" s="57"/>
      <c r="T102" s="57"/>
      <c r="U102" s="57"/>
      <c r="V102" s="9"/>
      <c r="W102" s="4">
        <f t="shared" si="2"/>
        <v>0</v>
      </c>
      <c r="X102" s="9"/>
    </row>
    <row r="103" spans="1:24" s="19" customFormat="1" ht="19.5" customHeight="1" x14ac:dyDescent="0.25">
      <c r="A103" s="7"/>
      <c r="B103" s="41"/>
      <c r="C103" s="51"/>
      <c r="D103" s="7"/>
      <c r="E103" s="89"/>
      <c r="F103" s="51"/>
      <c r="G103" s="7"/>
      <c r="H103" s="7"/>
      <c r="I103" s="51"/>
      <c r="J103" s="90"/>
      <c r="K103" s="90"/>
      <c r="L103" s="90"/>
      <c r="M103" s="6"/>
      <c r="N103" s="8"/>
      <c r="O103" s="9"/>
      <c r="P103" s="9"/>
      <c r="Q103" s="57"/>
      <c r="R103" s="57"/>
      <c r="S103" s="57"/>
      <c r="T103" s="57"/>
      <c r="U103" s="57"/>
      <c r="V103" s="9"/>
      <c r="W103" s="4">
        <f t="shared" si="2"/>
        <v>0</v>
      </c>
      <c r="X103" s="9"/>
    </row>
    <row r="104" spans="1:24" s="19" customFormat="1" x14ac:dyDescent="0.25">
      <c r="A104" s="7"/>
      <c r="B104" s="41"/>
      <c r="C104" s="51"/>
      <c r="D104" s="7"/>
      <c r="E104" s="89"/>
      <c r="F104" s="51"/>
      <c r="G104" s="7"/>
      <c r="H104" s="7"/>
      <c r="I104" s="51"/>
      <c r="J104" s="90"/>
      <c r="K104" s="90"/>
      <c r="L104" s="90"/>
      <c r="M104" s="6"/>
      <c r="N104" s="8"/>
      <c r="O104" s="9"/>
      <c r="P104" s="9"/>
      <c r="Q104" s="57"/>
      <c r="R104" s="57"/>
      <c r="S104" s="57"/>
      <c r="T104" s="57"/>
      <c r="U104" s="57"/>
      <c r="V104" s="9"/>
      <c r="W104" s="4">
        <f t="shared" si="2"/>
        <v>0</v>
      </c>
      <c r="X104" s="9"/>
    </row>
    <row r="105" spans="1:24" s="19" customFormat="1" ht="22.5" customHeight="1" x14ac:dyDescent="0.25">
      <c r="A105" s="7"/>
      <c r="B105" s="41"/>
      <c r="C105" s="51"/>
      <c r="D105" s="7"/>
      <c r="E105" s="89"/>
      <c r="F105" s="91"/>
      <c r="G105" s="7"/>
      <c r="H105" s="7"/>
      <c r="I105" s="51"/>
      <c r="J105" s="90"/>
      <c r="K105" s="90"/>
      <c r="L105" s="90"/>
      <c r="M105" s="6"/>
      <c r="N105" s="8"/>
      <c r="O105" s="9"/>
      <c r="P105" s="9"/>
      <c r="Q105" s="57"/>
      <c r="R105" s="57"/>
      <c r="S105" s="57"/>
      <c r="T105" s="57"/>
      <c r="U105" s="57"/>
      <c r="V105" s="9"/>
      <c r="W105" s="4">
        <f t="shared" si="2"/>
        <v>0</v>
      </c>
      <c r="X105" s="9"/>
    </row>
    <row r="106" spans="1:24" s="19" customFormat="1" ht="21.75" customHeight="1" x14ac:dyDescent="0.25">
      <c r="A106" s="7"/>
      <c r="B106" s="41"/>
      <c r="C106" s="51"/>
      <c r="D106" s="7"/>
      <c r="E106" s="89"/>
      <c r="F106" s="91"/>
      <c r="G106" s="7"/>
      <c r="H106" s="7"/>
      <c r="I106" s="51"/>
      <c r="J106" s="90"/>
      <c r="K106" s="90"/>
      <c r="L106" s="90"/>
      <c r="M106" s="6"/>
      <c r="N106" s="8"/>
      <c r="O106" s="9"/>
      <c r="P106" s="9"/>
      <c r="Q106" s="57"/>
      <c r="R106" s="57"/>
      <c r="S106" s="57"/>
      <c r="T106" s="57"/>
      <c r="U106" s="57"/>
      <c r="V106" s="9"/>
      <c r="W106" s="4">
        <f t="shared" si="2"/>
        <v>0</v>
      </c>
      <c r="X106" s="9"/>
    </row>
    <row r="107" spans="1:24" s="19" customFormat="1" ht="19.5" customHeight="1" x14ac:dyDescent="0.25">
      <c r="A107" s="51"/>
      <c r="B107" s="41"/>
      <c r="C107" s="51"/>
      <c r="D107" s="7"/>
      <c r="E107" s="89"/>
      <c r="F107" s="91"/>
      <c r="G107" s="7"/>
      <c r="H107" s="7"/>
      <c r="I107" s="51"/>
      <c r="J107" s="90"/>
      <c r="K107" s="90"/>
      <c r="L107" s="90"/>
      <c r="M107" s="6"/>
      <c r="N107" s="8"/>
      <c r="O107" s="9"/>
      <c r="P107" s="9"/>
      <c r="Q107" s="57"/>
      <c r="R107" s="57"/>
      <c r="S107" s="57"/>
      <c r="T107" s="57"/>
      <c r="U107" s="57"/>
      <c r="V107" s="9"/>
      <c r="W107" s="4">
        <f t="shared" si="2"/>
        <v>0</v>
      </c>
      <c r="X107" s="9"/>
    </row>
    <row r="108" spans="1:24" s="19" customFormat="1" x14ac:dyDescent="0.25">
      <c r="A108" s="7"/>
      <c r="B108" s="41"/>
      <c r="C108" s="51"/>
      <c r="D108" s="7"/>
      <c r="E108" s="41"/>
      <c r="F108" s="91"/>
      <c r="G108" s="7"/>
      <c r="H108" s="7"/>
      <c r="I108" s="51"/>
      <c r="J108" s="90"/>
      <c r="K108" s="90"/>
      <c r="L108" s="90"/>
      <c r="M108" s="6"/>
      <c r="N108" s="8"/>
      <c r="O108" s="9"/>
      <c r="P108" s="9"/>
      <c r="Q108" s="57"/>
      <c r="R108" s="57"/>
      <c r="S108" s="57"/>
      <c r="T108" s="57"/>
      <c r="U108" s="57"/>
      <c r="V108" s="9"/>
      <c r="W108" s="4">
        <f t="shared" si="2"/>
        <v>0</v>
      </c>
      <c r="X108" s="9"/>
    </row>
    <row r="109" spans="1:24" s="19" customFormat="1" ht="21.75" customHeight="1" x14ac:dyDescent="0.25">
      <c r="A109" s="7"/>
      <c r="B109" s="41"/>
      <c r="C109" s="51"/>
      <c r="D109" s="7"/>
      <c r="E109" s="89"/>
      <c r="F109" s="91"/>
      <c r="G109" s="7"/>
      <c r="H109" s="7"/>
      <c r="I109" s="51"/>
      <c r="J109" s="90"/>
      <c r="K109" s="90"/>
      <c r="L109" s="90"/>
      <c r="M109" s="6"/>
      <c r="N109" s="8"/>
      <c r="O109" s="9"/>
      <c r="P109" s="9"/>
      <c r="Q109" s="57"/>
      <c r="R109" s="57"/>
      <c r="S109" s="57"/>
      <c r="T109" s="57"/>
      <c r="U109" s="57"/>
      <c r="V109" s="9"/>
      <c r="W109" s="4">
        <f t="shared" si="2"/>
        <v>0</v>
      </c>
      <c r="X109" s="9"/>
    </row>
    <row r="110" spans="1:24" s="19" customFormat="1" ht="21" customHeight="1" x14ac:dyDescent="0.25">
      <c r="A110" s="7"/>
      <c r="B110" s="41"/>
      <c r="C110" s="51"/>
      <c r="D110" s="7"/>
      <c r="E110" s="89"/>
      <c r="F110" s="91"/>
      <c r="G110" s="7"/>
      <c r="H110" s="7"/>
      <c r="I110" s="51"/>
      <c r="J110" s="90"/>
      <c r="K110" s="90"/>
      <c r="L110" s="90"/>
      <c r="M110" s="6"/>
      <c r="N110" s="8"/>
      <c r="O110" s="9"/>
      <c r="P110" s="9"/>
      <c r="Q110" s="57"/>
      <c r="R110" s="57"/>
      <c r="S110" s="57"/>
      <c r="T110" s="57"/>
      <c r="U110" s="57"/>
      <c r="V110" s="9"/>
      <c r="W110" s="4">
        <f t="shared" si="2"/>
        <v>0</v>
      </c>
      <c r="X110" s="9"/>
    </row>
    <row r="111" spans="1:24" s="19" customFormat="1" ht="20.25" customHeight="1" x14ac:dyDescent="0.25">
      <c r="A111" s="7"/>
      <c r="B111" s="41"/>
      <c r="C111" s="51"/>
      <c r="D111" s="7"/>
      <c r="E111" s="89"/>
      <c r="F111" s="91"/>
      <c r="G111" s="7"/>
      <c r="H111" s="7"/>
      <c r="I111" s="51"/>
      <c r="J111" s="90"/>
      <c r="K111" s="90"/>
      <c r="L111" s="90"/>
      <c r="M111" s="6"/>
      <c r="N111" s="8"/>
      <c r="O111" s="9"/>
      <c r="P111" s="9"/>
      <c r="Q111" s="57"/>
      <c r="R111" s="57"/>
      <c r="S111" s="57"/>
      <c r="T111" s="57"/>
      <c r="U111" s="57"/>
      <c r="V111" s="9"/>
      <c r="W111" s="4">
        <f t="shared" si="2"/>
        <v>0</v>
      </c>
      <c r="X111" s="9"/>
    </row>
    <row r="112" spans="1:24" s="19" customFormat="1" ht="21.75" customHeight="1" x14ac:dyDescent="0.25">
      <c r="A112" s="7"/>
      <c r="B112" s="41"/>
      <c r="C112" s="51"/>
      <c r="D112" s="7"/>
      <c r="E112" s="89"/>
      <c r="F112" s="91"/>
      <c r="G112" s="7"/>
      <c r="H112" s="7"/>
      <c r="I112" s="51"/>
      <c r="J112" s="90"/>
      <c r="K112" s="90"/>
      <c r="L112" s="90"/>
      <c r="M112" s="6"/>
      <c r="N112" s="8"/>
      <c r="O112" s="9"/>
      <c r="P112" s="9"/>
      <c r="Q112" s="57"/>
      <c r="R112" s="57"/>
      <c r="S112" s="57"/>
      <c r="T112" s="57"/>
      <c r="U112" s="57"/>
      <c r="V112" s="9"/>
      <c r="W112" s="4">
        <f t="shared" si="2"/>
        <v>0</v>
      </c>
      <c r="X112" s="9"/>
    </row>
    <row r="113" spans="1:24" s="19" customFormat="1" ht="19.5" customHeight="1" x14ac:dyDescent="0.25">
      <c r="A113" s="51"/>
      <c r="B113" s="41"/>
      <c r="C113" s="51"/>
      <c r="D113" s="7"/>
      <c r="E113" s="89"/>
      <c r="F113" s="91"/>
      <c r="G113" s="7"/>
      <c r="H113" s="7"/>
      <c r="I113" s="51"/>
      <c r="J113" s="90"/>
      <c r="K113" s="90"/>
      <c r="L113" s="90"/>
      <c r="M113" s="6"/>
      <c r="N113" s="8"/>
      <c r="O113" s="9"/>
      <c r="P113" s="9"/>
      <c r="Q113" s="57"/>
      <c r="R113" s="57"/>
      <c r="S113" s="57"/>
      <c r="T113" s="57"/>
      <c r="U113" s="57"/>
      <c r="V113" s="9"/>
      <c r="W113" s="4">
        <f t="shared" si="2"/>
        <v>0</v>
      </c>
      <c r="X113" s="9"/>
    </row>
    <row r="114" spans="1:24" s="19" customFormat="1" ht="19.5" customHeight="1" x14ac:dyDescent="0.25">
      <c r="A114" s="7"/>
      <c r="B114" s="41"/>
      <c r="C114" s="51"/>
      <c r="D114" s="7"/>
      <c r="E114" s="89"/>
      <c r="F114" s="91"/>
      <c r="G114" s="7"/>
      <c r="H114" s="7"/>
      <c r="I114" s="51"/>
      <c r="J114" s="90"/>
      <c r="K114" s="90"/>
      <c r="L114" s="90"/>
      <c r="M114" s="6"/>
      <c r="N114" s="8"/>
      <c r="O114" s="9"/>
      <c r="P114" s="9"/>
      <c r="Q114" s="57"/>
      <c r="R114" s="57"/>
      <c r="S114" s="57"/>
      <c r="T114" s="57"/>
      <c r="U114" s="57"/>
      <c r="V114" s="9"/>
      <c r="W114" s="4">
        <f t="shared" si="2"/>
        <v>0</v>
      </c>
      <c r="X114" s="9"/>
    </row>
    <row r="115" spans="1:24" s="19" customFormat="1" ht="18" customHeight="1" x14ac:dyDescent="0.25">
      <c r="A115" s="7"/>
      <c r="B115" s="41"/>
      <c r="C115" s="51"/>
      <c r="D115" s="7"/>
      <c r="E115" s="89"/>
      <c r="F115" s="91"/>
      <c r="G115" s="7"/>
      <c r="H115" s="7"/>
      <c r="I115" s="51"/>
      <c r="J115" s="90"/>
      <c r="K115" s="90"/>
      <c r="L115" s="90"/>
      <c r="M115" s="6"/>
      <c r="N115" s="8"/>
      <c r="O115" s="9"/>
      <c r="P115" s="9"/>
      <c r="Q115" s="57"/>
      <c r="R115" s="57"/>
      <c r="S115" s="57"/>
      <c r="T115" s="57"/>
      <c r="U115" s="57"/>
      <c r="V115" s="9"/>
      <c r="W115" s="4">
        <f t="shared" si="2"/>
        <v>0</v>
      </c>
      <c r="X115" s="9"/>
    </row>
    <row r="116" spans="1:24" s="19" customFormat="1" x14ac:dyDescent="0.25">
      <c r="A116" s="7"/>
      <c r="B116" s="41"/>
      <c r="C116" s="51"/>
      <c r="D116" s="7"/>
      <c r="E116" s="89"/>
      <c r="F116" s="91"/>
      <c r="G116" s="7"/>
      <c r="H116" s="7"/>
      <c r="I116" s="51"/>
      <c r="J116" s="90"/>
      <c r="K116" s="90"/>
      <c r="L116" s="90"/>
      <c r="M116" s="6"/>
      <c r="N116" s="8"/>
      <c r="O116" s="9"/>
      <c r="P116" s="9"/>
      <c r="Q116" s="57"/>
      <c r="R116" s="57"/>
      <c r="S116" s="57"/>
      <c r="T116" s="57"/>
      <c r="U116" s="57"/>
      <c r="V116" s="9"/>
      <c r="W116" s="4">
        <f t="shared" si="2"/>
        <v>0</v>
      </c>
      <c r="X116" s="9"/>
    </row>
    <row r="117" spans="1:24" s="19" customFormat="1" ht="22.5" customHeight="1" x14ac:dyDescent="0.25">
      <c r="A117" s="7"/>
      <c r="B117" s="41"/>
      <c r="C117" s="51"/>
      <c r="D117" s="7"/>
      <c r="E117" s="89"/>
      <c r="F117" s="91"/>
      <c r="G117" s="7"/>
      <c r="H117" s="7"/>
      <c r="I117" s="51"/>
      <c r="J117" s="90"/>
      <c r="K117" s="90"/>
      <c r="L117" s="90"/>
      <c r="M117" s="6"/>
      <c r="N117" s="8"/>
      <c r="O117" s="9"/>
      <c r="P117" s="9"/>
      <c r="Q117" s="57"/>
      <c r="R117" s="57"/>
      <c r="S117" s="57"/>
      <c r="T117" s="57"/>
      <c r="U117" s="57"/>
      <c r="V117" s="9"/>
      <c r="W117" s="9"/>
      <c r="X117" s="9"/>
    </row>
    <row r="118" spans="1:24" s="19" customFormat="1" ht="21" customHeight="1" x14ac:dyDescent="0.25">
      <c r="A118" s="7"/>
      <c r="B118" s="41"/>
      <c r="C118" s="51"/>
      <c r="D118" s="7"/>
      <c r="E118" s="89"/>
      <c r="F118" s="91"/>
      <c r="G118" s="7"/>
      <c r="H118" s="7"/>
      <c r="I118" s="51"/>
      <c r="J118" s="90"/>
      <c r="K118" s="90"/>
      <c r="L118" s="90"/>
      <c r="M118" s="6"/>
      <c r="N118" s="8"/>
      <c r="O118" s="9"/>
      <c r="P118" s="9"/>
      <c r="Q118" s="57"/>
      <c r="R118" s="57"/>
      <c r="S118" s="57"/>
      <c r="T118" s="57"/>
      <c r="U118" s="57"/>
      <c r="V118" s="9"/>
      <c r="W118" s="9"/>
      <c r="X118" s="9"/>
    </row>
    <row r="119" spans="1:24" s="19" customFormat="1" ht="17.25" customHeight="1" x14ac:dyDescent="0.25">
      <c r="A119" s="51"/>
      <c r="B119" s="41"/>
      <c r="C119" s="51"/>
      <c r="D119" s="7"/>
      <c r="E119" s="41"/>
      <c r="F119" s="91"/>
      <c r="G119" s="7"/>
      <c r="H119" s="7"/>
      <c r="I119" s="51"/>
      <c r="J119" s="90"/>
      <c r="K119" s="90"/>
      <c r="L119" s="90"/>
      <c r="M119" s="6"/>
      <c r="N119" s="8"/>
      <c r="O119" s="9"/>
      <c r="P119" s="9"/>
      <c r="Q119" s="57"/>
      <c r="R119" s="57"/>
      <c r="S119" s="57"/>
      <c r="T119" s="57"/>
      <c r="U119" s="57"/>
      <c r="V119" s="9"/>
      <c r="W119" s="9"/>
      <c r="X119" s="9"/>
    </row>
    <row r="120" spans="1:24" s="19" customFormat="1" x14ac:dyDescent="0.25">
      <c r="A120" s="7"/>
      <c r="B120" s="41"/>
      <c r="C120" s="51"/>
      <c r="D120" s="7"/>
      <c r="E120" s="89"/>
      <c r="F120" s="91"/>
      <c r="G120" s="51"/>
      <c r="H120" s="51"/>
      <c r="I120" s="51"/>
      <c r="J120" s="51"/>
      <c r="K120" s="90"/>
      <c r="L120" s="90"/>
      <c r="M120" s="6"/>
      <c r="N120" s="8"/>
      <c r="O120" s="9"/>
      <c r="P120" s="9"/>
      <c r="Q120" s="57"/>
      <c r="R120" s="57"/>
      <c r="S120" s="57"/>
      <c r="T120" s="57"/>
      <c r="U120" s="57"/>
      <c r="V120" s="9"/>
      <c r="W120" s="9"/>
      <c r="X120" s="9"/>
    </row>
    <row r="121" spans="1:24" s="9" customFormat="1" ht="15" hidden="1" customHeight="1" x14ac:dyDescent="0.35">
      <c r="A121" s="7"/>
      <c r="B121" s="96"/>
      <c r="C121" s="92"/>
      <c r="D121" s="93"/>
      <c r="E121" s="94"/>
      <c r="F121" s="95"/>
      <c r="G121" s="116"/>
      <c r="H121" s="95"/>
      <c r="I121" s="116"/>
      <c r="J121" s="116"/>
      <c r="K121" s="5"/>
      <c r="L121" s="5"/>
      <c r="M121" s="6"/>
      <c r="N121" s="8"/>
      <c r="Q121" s="57"/>
      <c r="R121" s="57"/>
      <c r="S121" s="57"/>
      <c r="T121" s="57"/>
      <c r="U121" s="57"/>
    </row>
    <row r="122" spans="1:24" s="9" customFormat="1" ht="15" hidden="1" customHeight="1" x14ac:dyDescent="0.25">
      <c r="A122" s="7"/>
      <c r="B122" s="96"/>
      <c r="C122" s="93"/>
      <c r="D122" s="93"/>
      <c r="E122" s="94"/>
      <c r="F122" s="93"/>
      <c r="G122" s="97"/>
      <c r="H122" s="97"/>
      <c r="I122" s="97"/>
      <c r="J122" s="123"/>
      <c r="K122" s="5"/>
      <c r="L122" s="5"/>
      <c r="M122" s="6"/>
      <c r="N122" s="8"/>
      <c r="Q122" s="57"/>
      <c r="R122" s="57"/>
      <c r="S122" s="57"/>
      <c r="T122" s="57"/>
      <c r="U122" s="57"/>
    </row>
    <row r="123" spans="1:24" s="9" customFormat="1" hidden="1" x14ac:dyDescent="0.25">
      <c r="A123" s="7"/>
      <c r="B123" s="41"/>
      <c r="C123" s="7"/>
      <c r="D123" s="7"/>
      <c r="E123" s="41"/>
      <c r="F123" s="87"/>
      <c r="G123" s="98"/>
      <c r="H123" s="98"/>
      <c r="I123" s="99"/>
      <c r="J123" s="90"/>
      <c r="K123" s="5"/>
      <c r="L123" s="5"/>
      <c r="M123" s="6"/>
      <c r="N123" s="8"/>
      <c r="Q123" s="57"/>
      <c r="R123" s="57"/>
      <c r="S123" s="57"/>
      <c r="T123" s="57"/>
      <c r="U123" s="57"/>
    </row>
    <row r="124" spans="1:24" s="9" customFormat="1" hidden="1" x14ac:dyDescent="0.25">
      <c r="A124" s="7"/>
      <c r="B124" s="41"/>
      <c r="C124" s="7"/>
      <c r="D124" s="7"/>
      <c r="E124" s="41"/>
      <c r="F124" s="87"/>
      <c r="G124" s="98"/>
      <c r="H124" s="98"/>
      <c r="I124" s="99"/>
      <c r="J124" s="90"/>
      <c r="K124" s="5"/>
      <c r="L124" s="5"/>
      <c r="M124" s="6"/>
      <c r="N124" s="8"/>
      <c r="Q124" s="57"/>
      <c r="R124" s="57"/>
      <c r="S124" s="57"/>
      <c r="T124" s="57"/>
      <c r="U124" s="57"/>
    </row>
    <row r="125" spans="1:24" s="9" customFormat="1" hidden="1" x14ac:dyDescent="0.25">
      <c r="A125" s="7"/>
      <c r="B125" s="41"/>
      <c r="C125" s="7"/>
      <c r="D125" s="7"/>
      <c r="E125" s="41"/>
      <c r="F125" s="7"/>
      <c r="G125" s="98"/>
      <c r="H125" s="98"/>
      <c r="I125" s="99"/>
      <c r="J125" s="90"/>
      <c r="K125" s="5"/>
      <c r="L125" s="5"/>
      <c r="M125" s="6"/>
      <c r="N125" s="8"/>
      <c r="Q125" s="57"/>
      <c r="R125" s="57"/>
      <c r="S125" s="57"/>
      <c r="T125" s="57"/>
      <c r="U125" s="57"/>
    </row>
    <row r="126" spans="1:24" s="9" customFormat="1" hidden="1" x14ac:dyDescent="0.25">
      <c r="A126" s="7"/>
      <c r="B126" s="41"/>
      <c r="C126" s="7"/>
      <c r="D126" s="7"/>
      <c r="E126" s="41"/>
      <c r="F126" s="87"/>
      <c r="G126" s="98"/>
      <c r="H126" s="98"/>
      <c r="I126" s="99"/>
      <c r="J126" s="90"/>
      <c r="K126" s="5"/>
      <c r="L126" s="5"/>
      <c r="M126" s="6"/>
      <c r="N126" s="8"/>
      <c r="Q126" s="57"/>
      <c r="R126" s="57"/>
      <c r="S126" s="57"/>
      <c r="T126" s="57"/>
      <c r="U126" s="57"/>
    </row>
    <row r="127" spans="1:24" s="9" customFormat="1" hidden="1" x14ac:dyDescent="0.25">
      <c r="A127" s="7"/>
      <c r="B127" s="41"/>
      <c r="C127" s="7"/>
      <c r="D127" s="7"/>
      <c r="E127" s="41"/>
      <c r="F127" s="87"/>
      <c r="G127" s="98"/>
      <c r="H127" s="98"/>
      <c r="I127" s="99"/>
      <c r="J127" s="90"/>
      <c r="K127" s="5"/>
      <c r="L127" s="5"/>
      <c r="M127" s="6"/>
      <c r="N127" s="8"/>
      <c r="Q127" s="57"/>
      <c r="R127" s="57"/>
      <c r="S127" s="57"/>
      <c r="T127" s="57"/>
      <c r="U127" s="57"/>
    </row>
    <row r="128" spans="1:24" s="9" customFormat="1" hidden="1" x14ac:dyDescent="0.25">
      <c r="A128" s="7"/>
      <c r="B128" s="41"/>
      <c r="C128" s="7"/>
      <c r="D128" s="7"/>
      <c r="E128" s="41"/>
      <c r="F128" s="7"/>
      <c r="G128" s="98"/>
      <c r="H128" s="98"/>
      <c r="I128" s="99"/>
      <c r="J128" s="90"/>
      <c r="K128" s="5"/>
      <c r="L128" s="5"/>
      <c r="M128" s="6"/>
      <c r="N128" s="8"/>
      <c r="Q128" s="57"/>
      <c r="R128" s="57"/>
      <c r="S128" s="57"/>
      <c r="T128" s="57"/>
      <c r="U128" s="57"/>
    </row>
    <row r="129" spans="1:21" s="9" customFormat="1" hidden="1" x14ac:dyDescent="0.25">
      <c r="A129" s="7"/>
      <c r="B129" s="41"/>
      <c r="C129" s="7"/>
      <c r="D129" s="7"/>
      <c r="E129" s="41"/>
      <c r="F129" s="7"/>
      <c r="G129" s="98"/>
      <c r="H129" s="98"/>
      <c r="I129" s="99"/>
      <c r="J129" s="90"/>
      <c r="K129" s="5"/>
      <c r="L129" s="5"/>
      <c r="M129" s="6"/>
      <c r="N129" s="8"/>
      <c r="Q129" s="57"/>
      <c r="R129" s="57"/>
      <c r="S129" s="57"/>
      <c r="T129" s="57"/>
      <c r="U129" s="57"/>
    </row>
    <row r="130" spans="1:21" s="9" customFormat="1" hidden="1" x14ac:dyDescent="0.25">
      <c r="A130" s="7"/>
      <c r="B130" s="41"/>
      <c r="C130" s="7"/>
      <c r="D130" s="7"/>
      <c r="E130" s="41"/>
      <c r="F130" s="7"/>
      <c r="G130" s="98"/>
      <c r="H130" s="98"/>
      <c r="I130" s="99"/>
      <c r="J130" s="90"/>
      <c r="K130" s="5"/>
      <c r="L130" s="5"/>
      <c r="M130" s="6"/>
      <c r="N130" s="8"/>
      <c r="Q130" s="57"/>
      <c r="R130" s="57"/>
      <c r="S130" s="57"/>
      <c r="T130" s="57"/>
      <c r="U130" s="57"/>
    </row>
    <row r="131" spans="1:21" s="9" customFormat="1" hidden="1" x14ac:dyDescent="0.25">
      <c r="A131" s="7"/>
      <c r="B131" s="41"/>
      <c r="C131" s="7"/>
      <c r="D131" s="7"/>
      <c r="E131" s="41"/>
      <c r="F131" s="87"/>
      <c r="G131" s="98"/>
      <c r="H131" s="98"/>
      <c r="I131" s="99"/>
      <c r="J131" s="51"/>
      <c r="K131" s="5"/>
      <c r="L131" s="5"/>
      <c r="M131" s="6"/>
      <c r="N131" s="8"/>
      <c r="Q131" s="57"/>
      <c r="R131" s="57"/>
      <c r="S131" s="57"/>
      <c r="T131" s="57"/>
      <c r="U131" s="57"/>
    </row>
    <row r="132" spans="1:21" s="9" customFormat="1" hidden="1" x14ac:dyDescent="0.25">
      <c r="A132" s="7"/>
      <c r="B132" s="41"/>
      <c r="C132" s="7"/>
      <c r="D132" s="7"/>
      <c r="E132" s="41"/>
      <c r="F132" s="87"/>
      <c r="J132" s="90"/>
      <c r="K132" s="5"/>
      <c r="L132" s="5"/>
      <c r="M132" s="6"/>
      <c r="N132" s="8"/>
      <c r="Q132" s="57"/>
      <c r="R132" s="57"/>
      <c r="S132" s="57"/>
      <c r="T132" s="57"/>
      <c r="U132" s="57"/>
    </row>
    <row r="133" spans="1:21" s="70" customFormat="1" hidden="1" x14ac:dyDescent="0.25">
      <c r="A133" s="125"/>
      <c r="B133" s="41"/>
      <c r="D133" s="7"/>
      <c r="E133" s="73"/>
      <c r="G133" s="122"/>
      <c r="I133" s="114"/>
      <c r="J133" s="100"/>
      <c r="K133" s="100"/>
      <c r="L133" s="100"/>
      <c r="Q133" s="54"/>
      <c r="R133" s="54"/>
      <c r="S133" s="54"/>
      <c r="T133" s="54"/>
      <c r="U133" s="54"/>
    </row>
    <row r="134" spans="1:21" s="70" customFormat="1" hidden="1" x14ac:dyDescent="0.25">
      <c r="A134" s="125"/>
      <c r="B134" s="41"/>
      <c r="D134" s="7"/>
      <c r="E134" s="73"/>
      <c r="G134" s="122"/>
      <c r="I134" s="114"/>
      <c r="J134" s="100"/>
      <c r="K134" s="100"/>
      <c r="L134" s="100"/>
      <c r="Q134" s="54"/>
      <c r="R134" s="54"/>
      <c r="S134" s="54"/>
      <c r="T134" s="54"/>
      <c r="U134" s="54"/>
    </row>
    <row r="135" spans="1:21" s="70" customFormat="1" x14ac:dyDescent="0.25">
      <c r="A135" s="125"/>
      <c r="B135" s="41"/>
      <c r="D135" s="7"/>
      <c r="E135" s="73"/>
      <c r="G135" s="122"/>
      <c r="I135" s="114"/>
      <c r="J135" s="100">
        <f>SUBTOTAL(9,J12:J134)</f>
        <v>177832.04</v>
      </c>
      <c r="K135" s="100"/>
      <c r="L135" s="100"/>
      <c r="Q135" s="54"/>
      <c r="R135" s="54"/>
      <c r="S135" s="54"/>
      <c r="T135" s="54"/>
      <c r="U135" s="54"/>
    </row>
    <row r="136" spans="1:21" s="70" customFormat="1" x14ac:dyDescent="0.25">
      <c r="A136" s="125"/>
      <c r="B136" s="41"/>
      <c r="D136" s="7"/>
      <c r="E136" s="73"/>
      <c r="G136" s="122"/>
      <c r="I136" s="114"/>
      <c r="J136" s="101"/>
      <c r="K136" s="101"/>
      <c r="L136" s="101"/>
      <c r="Q136" s="54"/>
      <c r="R136" s="54"/>
      <c r="S136" s="54"/>
      <c r="T136" s="54"/>
      <c r="U136" s="54"/>
    </row>
    <row r="137" spans="1:21" s="70" customFormat="1" x14ac:dyDescent="0.25">
      <c r="A137" s="125"/>
      <c r="B137" s="41"/>
      <c r="D137" s="7"/>
      <c r="E137" s="73"/>
      <c r="G137" s="122"/>
      <c r="I137" s="114"/>
      <c r="J137" s="100"/>
      <c r="K137" s="100"/>
      <c r="L137" s="100"/>
      <c r="Q137" s="54"/>
      <c r="R137" s="54"/>
      <c r="S137" s="54"/>
      <c r="T137" s="54"/>
      <c r="U137" s="54"/>
    </row>
    <row r="138" spans="1:21" s="70" customFormat="1" x14ac:dyDescent="0.25">
      <c r="A138" s="125"/>
      <c r="B138" s="41"/>
      <c r="D138" s="7"/>
      <c r="E138" s="73"/>
      <c r="G138" s="122"/>
      <c r="I138" s="114"/>
      <c r="J138" s="100"/>
      <c r="K138" s="100" t="e">
        <f>#REF!+#REF!+J34</f>
        <v>#REF!</v>
      </c>
      <c r="L138" s="100"/>
      <c r="Q138" s="54"/>
      <c r="R138" s="54"/>
      <c r="S138" s="54"/>
      <c r="T138" s="54"/>
      <c r="U138" s="54"/>
    </row>
    <row r="139" spans="1:21" s="70" customFormat="1" x14ac:dyDescent="0.25">
      <c r="A139" s="125"/>
      <c r="B139" s="41"/>
      <c r="D139" s="7"/>
      <c r="E139" s="73"/>
      <c r="G139" s="122"/>
      <c r="I139" s="114"/>
      <c r="J139" s="100"/>
      <c r="K139" s="100" t="e">
        <f>4828-K138</f>
        <v>#REF!</v>
      </c>
      <c r="L139" s="100"/>
      <c r="Q139" s="54"/>
      <c r="R139" s="54"/>
      <c r="S139" s="54"/>
      <c r="T139" s="54"/>
      <c r="U139" s="54"/>
    </row>
    <row r="140" spans="1:21" s="70" customFormat="1" x14ac:dyDescent="0.25">
      <c r="A140" s="125"/>
      <c r="B140" s="41"/>
      <c r="D140" s="7"/>
      <c r="E140" s="73"/>
      <c r="G140" s="122"/>
      <c r="I140" s="114"/>
      <c r="J140" s="100"/>
      <c r="K140" s="100"/>
      <c r="L140" s="100"/>
      <c r="Q140" s="54"/>
      <c r="R140" s="54"/>
      <c r="S140" s="54"/>
      <c r="T140" s="54"/>
      <c r="U140" s="54"/>
    </row>
    <row r="141" spans="1:21" s="70" customFormat="1" x14ac:dyDescent="0.25">
      <c r="A141" s="125"/>
      <c r="B141" s="41"/>
      <c r="D141" s="7"/>
      <c r="E141" s="73"/>
      <c r="G141" s="122"/>
      <c r="I141" s="114"/>
      <c r="J141" s="100"/>
      <c r="K141" s="100"/>
      <c r="L141" s="100"/>
      <c r="Q141" s="54"/>
      <c r="R141" s="54"/>
      <c r="S141" s="54"/>
      <c r="T141" s="54"/>
      <c r="U141" s="54"/>
    </row>
    <row r="142" spans="1:21" s="70" customFormat="1" x14ac:dyDescent="0.25">
      <c r="A142" s="125"/>
      <c r="B142" s="41"/>
      <c r="D142" s="7"/>
      <c r="E142" s="73"/>
      <c r="G142" s="122"/>
      <c r="I142" s="114"/>
      <c r="J142" s="100"/>
      <c r="K142" s="100"/>
      <c r="L142" s="100"/>
      <c r="Q142" s="54"/>
      <c r="R142" s="54"/>
      <c r="S142" s="54"/>
      <c r="T142" s="54"/>
      <c r="U142" s="54"/>
    </row>
    <row r="143" spans="1:21" s="70" customFormat="1" x14ac:dyDescent="0.25">
      <c r="A143" s="125"/>
      <c r="B143" s="41"/>
      <c r="D143" s="7"/>
      <c r="E143" s="73"/>
      <c r="G143" s="122"/>
      <c r="I143" s="114"/>
      <c r="J143" s="100"/>
      <c r="K143" s="100"/>
      <c r="L143" s="100"/>
      <c r="Q143" s="54"/>
      <c r="R143" s="54"/>
      <c r="S143" s="54"/>
      <c r="T143" s="54"/>
      <c r="U143" s="54"/>
    </row>
    <row r="147" spans="9:9" x14ac:dyDescent="0.25">
      <c r="I147" s="115">
        <v>10000</v>
      </c>
    </row>
    <row r="148" spans="9:9" x14ac:dyDescent="0.25">
      <c r="I148" s="115">
        <v>6344</v>
      </c>
    </row>
    <row r="149" spans="9:9" x14ac:dyDescent="0.25">
      <c r="I149" s="115">
        <v>7780</v>
      </c>
    </row>
    <row r="150" spans="9:9" x14ac:dyDescent="0.25">
      <c r="I150" s="115">
        <v>10488</v>
      </c>
    </row>
    <row r="151" spans="9:9" x14ac:dyDescent="0.25">
      <c r="I151" s="115">
        <v>2575</v>
      </c>
    </row>
    <row r="152" spans="9:9" x14ac:dyDescent="0.25">
      <c r="I152" s="115">
        <v>13500</v>
      </c>
    </row>
    <row r="153" spans="9:9" x14ac:dyDescent="0.25">
      <c r="I153" s="115">
        <v>47000</v>
      </c>
    </row>
    <row r="154" spans="9:9" x14ac:dyDescent="0.25">
      <c r="I154" s="115">
        <v>4800</v>
      </c>
    </row>
    <row r="155" spans="9:9" x14ac:dyDescent="0.25">
      <c r="I155" s="115">
        <v>88500</v>
      </c>
    </row>
    <row r="156" spans="9:9" x14ac:dyDescent="0.25">
      <c r="I156" s="115">
        <v>5939.52</v>
      </c>
    </row>
    <row r="157" spans="9:9" x14ac:dyDescent="0.25">
      <c r="I157" s="115">
        <v>4968</v>
      </c>
    </row>
    <row r="158" spans="9:9" x14ac:dyDescent="0.25">
      <c r="I158" s="115">
        <v>1440</v>
      </c>
    </row>
    <row r="159" spans="9:9" x14ac:dyDescent="0.25">
      <c r="I159" s="115">
        <v>1189</v>
      </c>
    </row>
    <row r="160" spans="9:9" x14ac:dyDescent="0.25">
      <c r="I160" s="115">
        <v>9187</v>
      </c>
    </row>
    <row r="161" spans="9:9" x14ac:dyDescent="0.25">
      <c r="I161" s="115">
        <v>19979.64</v>
      </c>
    </row>
    <row r="162" spans="9:9" x14ac:dyDescent="0.25">
      <c r="I162" s="115">
        <f>SUM(I147:I161)</f>
        <v>233690.15999999997</v>
      </c>
    </row>
  </sheetData>
  <autoFilter ref="A8:N120"/>
  <mergeCells count="93">
    <mergeCell ref="H13:H14"/>
    <mergeCell ref="I13:I14"/>
    <mergeCell ref="J13:J14"/>
    <mergeCell ref="E20:E21"/>
    <mergeCell ref="F20:F21"/>
    <mergeCell ref="G20:G21"/>
    <mergeCell ref="H20:H21"/>
    <mergeCell ref="I20:I21"/>
    <mergeCell ref="J20:J21"/>
    <mergeCell ref="B71:C71"/>
    <mergeCell ref="A47:I47"/>
    <mergeCell ref="A31:A32"/>
    <mergeCell ref="B31:B32"/>
    <mergeCell ref="E31:E32"/>
    <mergeCell ref="F31:F32"/>
    <mergeCell ref="G31:G32"/>
    <mergeCell ref="H31:H32"/>
    <mergeCell ref="I31:I32"/>
    <mergeCell ref="B61:I61"/>
    <mergeCell ref="B62:I62"/>
    <mergeCell ref="B60:I60"/>
    <mergeCell ref="F40:F41"/>
    <mergeCell ref="G40:G41"/>
    <mergeCell ref="H40:H41"/>
    <mergeCell ref="W37:W39"/>
    <mergeCell ref="B37:B39"/>
    <mergeCell ref="A37:A39"/>
    <mergeCell ref="C37:C39"/>
    <mergeCell ref="E37:E39"/>
    <mergeCell ref="F37:F39"/>
    <mergeCell ref="G37:G39"/>
    <mergeCell ref="H37:H39"/>
    <mergeCell ref="I37:I39"/>
    <mergeCell ref="J37:J39"/>
    <mergeCell ref="A5:W5"/>
    <mergeCell ref="K6:V6"/>
    <mergeCell ref="W6:W7"/>
    <mergeCell ref="D6:D7"/>
    <mergeCell ref="C6:C7"/>
    <mergeCell ref="B6:B7"/>
    <mergeCell ref="A6:A7"/>
    <mergeCell ref="E6:E7"/>
    <mergeCell ref="F6:F7"/>
    <mergeCell ref="G6:G7"/>
    <mergeCell ref="H6:H7"/>
    <mergeCell ref="I6:I7"/>
    <mergeCell ref="J6:J7"/>
    <mergeCell ref="J40:J41"/>
    <mergeCell ref="A40:A41"/>
    <mergeCell ref="I40:I41"/>
    <mergeCell ref="E40:E41"/>
    <mergeCell ref="M13:M14"/>
    <mergeCell ref="L13:L14"/>
    <mergeCell ref="K13:K14"/>
    <mergeCell ref="K31:K32"/>
    <mergeCell ref="L31:L32"/>
    <mergeCell ref="M31:M32"/>
    <mergeCell ref="J31:J32"/>
    <mergeCell ref="A13:A14"/>
    <mergeCell ref="E13:E14"/>
    <mergeCell ref="F13:F14"/>
    <mergeCell ref="G13:G14"/>
    <mergeCell ref="A20:A21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S31:S32"/>
    <mergeCell ref="T31:T32"/>
    <mergeCell ref="U31:U32"/>
    <mergeCell ref="V31:V32"/>
    <mergeCell ref="N31:N32"/>
    <mergeCell ref="O31:O32"/>
    <mergeCell ref="P31:P32"/>
    <mergeCell ref="Q31:Q32"/>
    <mergeCell ref="R31:R32"/>
  </mergeCells>
  <pageMargins left="0.78740157480314965" right="0" top="0" bottom="7.874015748031496E-2" header="0" footer="0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Лист1 (3)</vt:lpstr>
      <vt:lpstr>Лист2</vt:lpstr>
      <vt:lpstr>Лист3</vt:lpstr>
      <vt:lpstr>'Лист1 (3)'!Print_Area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2017-01-16T11:30:54Z</dcterms:modified>
</cp:coreProperties>
</file>