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"/>
  </bookViews>
  <sheets>
    <sheet name="Лист1 (4)" sheetId="6" r:id="rId1"/>
    <sheet name="Лист1" sheetId="7" r:id="rId2"/>
  </sheets>
  <definedNames>
    <definedName name="_xlnm._FilterDatabase" localSheetId="0" hidden="1">'Лист1 (4)'!$A$8:$P$173</definedName>
    <definedName name="_xlnm.Print_Area" localSheetId="0">'Лист1 (4)'!$A$2:$AI$588</definedName>
  </definedNames>
  <calcPr calcId="162913"/>
</workbook>
</file>

<file path=xl/calcChain.xml><?xml version="1.0" encoding="utf-8"?>
<calcChain xmlns="http://schemas.openxmlformats.org/spreadsheetml/2006/main">
  <c r="D40" i="7" l="1"/>
  <c r="L173" i="6" l="1"/>
  <c r="L172" i="6"/>
  <c r="L171" i="6"/>
  <c r="V192" i="6" l="1"/>
  <c r="U193" i="6"/>
  <c r="T192" i="6"/>
  <c r="S192" i="6"/>
  <c r="R191" i="6"/>
  <c r="Q191" i="6"/>
  <c r="O193" i="6"/>
  <c r="L90" i="6" l="1"/>
  <c r="L16" i="6" l="1"/>
  <c r="L89" i="6" l="1"/>
  <c r="L96" i="6"/>
  <c r="L124" i="6"/>
  <c r="L86" i="6"/>
  <c r="L87" i="6"/>
  <c r="L88" i="6"/>
  <c r="L83" i="6"/>
  <c r="L84" i="6"/>
  <c r="L85" i="6"/>
  <c r="L82" i="6"/>
  <c r="L80" i="6"/>
  <c r="L78" i="6"/>
  <c r="L79" i="6"/>
  <c r="L77" i="6"/>
  <c r="L76" i="6"/>
  <c r="L75" i="6"/>
  <c r="L73" i="6"/>
  <c r="L74" i="6"/>
  <c r="L72" i="6"/>
  <c r="L71" i="6"/>
  <c r="L70" i="6"/>
  <c r="L69" i="6"/>
  <c r="L68" i="6"/>
  <c r="L10" i="6"/>
  <c r="L11" i="6"/>
  <c r="L12" i="6"/>
  <c r="L13" i="6"/>
  <c r="L14" i="6"/>
  <c r="L15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81" i="6"/>
  <c r="L9" i="6"/>
  <c r="L140" i="6" l="1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62" i="6"/>
  <c r="L139" i="6"/>
  <c r="L166" i="6"/>
  <c r="L167" i="6"/>
  <c r="L168" i="6"/>
  <c r="L169" i="6"/>
  <c r="L170" i="6"/>
  <c r="L165" i="6"/>
  <c r="Q30" i="7" l="1"/>
  <c r="Q27" i="7"/>
</calcChain>
</file>

<file path=xl/sharedStrings.xml><?xml version="1.0" encoding="utf-8"?>
<sst xmlns="http://schemas.openxmlformats.org/spreadsheetml/2006/main" count="1089" uniqueCount="608">
  <si>
    <t>შესყიდული საქონლის ან მომსახურების დასახელება</t>
  </si>
  <si>
    <t>შესყიდვის საშუალება</t>
  </si>
  <si>
    <t>მიმწოდებლის დასახელება</t>
  </si>
  <si>
    <t>ხელშეკრულება</t>
  </si>
  <si>
    <t>საქონლის ან მომსახურების მიწოდება</t>
  </si>
  <si>
    <t>შესყიდვის განხორციელების ვადა/თარიღი</t>
  </si>
  <si>
    <t>სსიპ ,,სახელისუფლებო სპეციალური კავშირების სააგენტო“</t>
  </si>
  <si>
    <t>გ.შ.</t>
  </si>
  <si>
    <t>კაბელური ტელევიზია</t>
  </si>
  <si>
    <t>საკანცელარიო საქონელი</t>
  </si>
  <si>
    <t>ხელშეკრულების ღირებულება</t>
  </si>
  <si>
    <t xml:space="preserve">სატელეკომუნიკაციო მომსახურების </t>
  </si>
  <si>
    <t>მოქმედების ვადა</t>
  </si>
  <si>
    <t>შპს ,,სერვ.ჯი“</t>
  </si>
  <si>
    <t>ავტომანქანების რემონტი</t>
  </si>
  <si>
    <t>სხვადასხვა სახის წარმ. დანიშნ.საქონელი</t>
  </si>
  <si>
    <t>საბეჭდი ქაღალდი</t>
  </si>
  <si>
    <t>სატენდერო ღირებულება</t>
  </si>
  <si>
    <t>სახელშეკრულებო თანხა</t>
  </si>
  <si>
    <t>გამარჯვებული</t>
  </si>
  <si>
    <t>შპს ,,ახალი ამბების სააგენტო კაუკასუსნიუსი“</t>
  </si>
  <si>
    <t>სერვერზე ჰოსტინგის გამოყოფა</t>
  </si>
  <si>
    <t>ხელშეკრულების ნომერი</t>
  </si>
  <si>
    <t>სპეცკავშირის სიტემით საკომუნიკაციო მომსახურება</t>
  </si>
  <si>
    <t>პროგრამული უზრუნველყოფა</t>
  </si>
  <si>
    <t>საფინანსო ანალიტიკური სამსახური</t>
  </si>
  <si>
    <t>CMR</t>
  </si>
  <si>
    <t>ე.ტ.</t>
  </si>
  <si>
    <t>მონაწილე პრეტენდენტები</t>
  </si>
  <si>
    <t>განცხადების N</t>
  </si>
  <si>
    <t>საფოსტო მომსახურება</t>
  </si>
  <si>
    <t>შპს ,,ენგადი“</t>
  </si>
  <si>
    <t>კ.ტ</t>
  </si>
  <si>
    <t>სს სილქნეტი</t>
  </si>
  <si>
    <t>cpv</t>
  </si>
  <si>
    <t>ინტერნეტი</t>
  </si>
  <si>
    <t>აგვისტო</t>
  </si>
  <si>
    <t>სექტემბერი</t>
  </si>
  <si>
    <t>ექსკლუზივი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</si>
  <si>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</si>
  <si>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</si>
  <si>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</si>
  <si>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</si>
  <si>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</si>
  <si>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</si>
  <si>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</si>
  <si>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კონსოლიდირებული</t>
  </si>
  <si>
    <t>ელექტრონული ტენდერი</t>
  </si>
  <si>
    <t>31,01,2023</t>
  </si>
  <si>
    <t>ნათურები</t>
  </si>
  <si>
    <t>შპს თეგეტა რითეილი</t>
  </si>
  <si>
    <t>შპს "საქართველოს ფოსტა"</t>
  </si>
  <si>
    <t>კარტრიჯები</t>
  </si>
  <si>
    <t>შპს კომპანია GEOSM</t>
  </si>
  <si>
    <t>მობილური სატელეფონო კავშირის მომსახურებები</t>
  </si>
  <si>
    <t>CPV</t>
  </si>
  <si>
    <t>ოქტომბერი</t>
  </si>
  <si>
    <t>ნოემბერი</t>
  </si>
  <si>
    <t>დეკემბერი</t>
  </si>
  <si>
    <t>6079.08</t>
  </si>
  <si>
    <t>4942.15</t>
  </si>
  <si>
    <t>დარჩენილი</t>
  </si>
  <si>
    <t>3646.25</t>
  </si>
  <si>
    <t>4037.30</t>
  </si>
  <si>
    <t>3714.18</t>
  </si>
  <si>
    <t>4486.30</t>
  </si>
  <si>
    <t>5511.78</t>
  </si>
  <si>
    <t>6060.42</t>
  </si>
  <si>
    <t>კომპიუტერული მოწყობილობები</t>
  </si>
  <si>
    <t>01,03,2023</t>
  </si>
  <si>
    <t>CMR220161511</t>
  </si>
  <si>
    <t>24,11,2022</t>
  </si>
  <si>
    <t>1,01,2023</t>
  </si>
  <si>
    <t>31,12,2023</t>
  </si>
  <si>
    <t>CMR220146876</t>
  </si>
  <si>
    <t>02/386</t>
  </si>
  <si>
    <t>21,12,2022</t>
  </si>
  <si>
    <t>CMR230002767</t>
  </si>
  <si>
    <t>02/387</t>
  </si>
  <si>
    <t>CMR230002772</t>
  </si>
  <si>
    <t>02/388</t>
  </si>
  <si>
    <t>ინფორმაციის განთავსება</t>
  </si>
  <si>
    <t>CMR230004139</t>
  </si>
  <si>
    <t>02/389</t>
  </si>
  <si>
    <t>10,01,2023</t>
  </si>
  <si>
    <t>31,01,2024</t>
  </si>
  <si>
    <t>CMR230004143</t>
  </si>
  <si>
    <t>02/390</t>
  </si>
  <si>
    <t>CMR230005838</t>
  </si>
  <si>
    <t>შპს სუპერი</t>
  </si>
  <si>
    <t>02/391</t>
  </si>
  <si>
    <t>12,01,2023</t>
  </si>
  <si>
    <t>13,01,2023</t>
  </si>
  <si>
    <t>1,03,2023</t>
  </si>
  <si>
    <t>საყვავილე ლარნაკი</t>
  </si>
  <si>
    <t>პირადი ჰიგიენის პროდუქცია</t>
  </si>
  <si>
    <t>CMR230005842</t>
  </si>
  <si>
    <t>შპს გკ ჯგუფი</t>
  </si>
  <si>
    <t>02/392</t>
  </si>
  <si>
    <t>CMR230005859</t>
  </si>
  <si>
    <t>შპს TV ERA</t>
  </si>
  <si>
    <t>02/393</t>
  </si>
  <si>
    <t>გაზეთები</t>
  </si>
  <si>
    <t>CMR230005862</t>
  </si>
  <si>
    <t>შპს ექსპრესი ბათუმი</t>
  </si>
  <si>
    <t xml:space="preserve"> 02/394</t>
  </si>
  <si>
    <t>საწმენდი და საპრიალებელი პროდუქცია</t>
  </si>
  <si>
    <t>CMR230007261</t>
  </si>
  <si>
    <t>ი.მ. ისაკ ნინიძე</t>
  </si>
  <si>
    <t>02/395</t>
  </si>
  <si>
    <t>16,01,2023</t>
  </si>
  <si>
    <t>CMR230016946</t>
  </si>
  <si>
    <t>18,01,2023</t>
  </si>
  <si>
    <t>საყვავილე ლარნაკები</t>
  </si>
  <si>
    <t>CMR230017331</t>
  </si>
  <si>
    <t>შპს გორგია</t>
  </si>
  <si>
    <t>02/396</t>
  </si>
  <si>
    <t>26,01,2023</t>
  </si>
  <si>
    <t>27,01,2023</t>
  </si>
  <si>
    <t>საინფორმაციო ვიდეოფილმების გადაღება</t>
  </si>
  <si>
    <t>CMR230025323</t>
  </si>
  <si>
    <t>ი.მ. გიორგი გოგიტიძე</t>
  </si>
  <si>
    <t xml:space="preserve"> 02/397</t>
  </si>
  <si>
    <t>15,02,2023</t>
  </si>
  <si>
    <t>01,04,2023</t>
  </si>
  <si>
    <t>ბროშურები</t>
  </si>
  <si>
    <t>CMR230027319</t>
  </si>
  <si>
    <t>შპს თეგი</t>
  </si>
  <si>
    <t>02/398</t>
  </si>
  <si>
    <t>01,02,2023</t>
  </si>
  <si>
    <t>06,02,2023</t>
  </si>
  <si>
    <t>CMR230027326</t>
  </si>
  <si>
    <t>შპს ახალი ნათება</t>
  </si>
  <si>
    <t>02/399</t>
  </si>
  <si>
    <t>10,02,2023</t>
  </si>
  <si>
    <t>CMR230027330</t>
  </si>
  <si>
    <t>შპს კანცბუმი</t>
  </si>
  <si>
    <t>02/400</t>
  </si>
  <si>
    <t>ჟალუზები</t>
  </si>
  <si>
    <t>CMR230027346</t>
  </si>
  <si>
    <t>შპს დიო</t>
  </si>
  <si>
    <t>02/401</t>
  </si>
  <si>
    <t>შეკვეთით ნაბეჭდი მასალა</t>
  </si>
  <si>
    <t>CMR230027355</t>
  </si>
  <si>
    <t>შპს პოლიგრაფ-სერვისი</t>
  </si>
  <si>
    <t>02/402</t>
  </si>
  <si>
    <t>CMR230027365</t>
  </si>
  <si>
    <t>შპს ვისტა</t>
  </si>
  <si>
    <t>02/403</t>
  </si>
  <si>
    <t>დროშები</t>
  </si>
  <si>
    <t>CMR230027369</t>
  </si>
  <si>
    <t>შპს არდიექსი</t>
  </si>
  <si>
    <t>02/404</t>
  </si>
  <si>
    <t>ომპიუტერული მოწყობილობების ტექნიკური მომსახურება და შეკეთება</t>
  </si>
  <si>
    <t>CMR230030499</t>
  </si>
  <si>
    <t>შპს გეპა</t>
  </si>
  <si>
    <t>02/405</t>
  </si>
  <si>
    <t>03,02,2023</t>
  </si>
  <si>
    <t>01,05,2023</t>
  </si>
  <si>
    <t>კომპიუტერული მოწყობილობები და აქსესუარები, ქსელები, ხელსაწყოები</t>
  </si>
  <si>
    <t>CMR230030504</t>
  </si>
  <si>
    <t>02/406</t>
  </si>
  <si>
    <t>ჯილდოები</t>
  </si>
  <si>
    <t>CMR230032661</t>
  </si>
  <si>
    <t>შპს ორანიე ლეუ</t>
  </si>
  <si>
    <t>02/407</t>
  </si>
  <si>
    <t>CMR230035986</t>
  </si>
  <si>
    <t>17,02,2023</t>
  </si>
  <si>
    <t>14,02,2023</t>
  </si>
  <si>
    <t>კოდექსი</t>
  </si>
  <si>
    <t>CMR230037586</t>
  </si>
  <si>
    <t>ი.მ. ბადრი გორაძე</t>
  </si>
  <si>
    <t>02/408</t>
  </si>
  <si>
    <t>24,02,2023</t>
  </si>
  <si>
    <t>CMR230038354</t>
  </si>
  <si>
    <t>02/409</t>
  </si>
  <si>
    <t>27,02,2023</t>
  </si>
  <si>
    <t>ავტომანქანების ტექნიკური შემოწმება</t>
  </si>
  <si>
    <t>CMR230038985</t>
  </si>
  <si>
    <t>შპს დიაგნოსტიკა-აჭარა</t>
  </si>
  <si>
    <t>02/410</t>
  </si>
  <si>
    <t>25,12,2023</t>
  </si>
  <si>
    <t>სხვადასხვა საკვები პროდუქტი</t>
  </si>
  <si>
    <t>CMR230038990</t>
  </si>
  <si>
    <t>შპს ETALONI 2012 LTD</t>
  </si>
  <si>
    <t>02/411</t>
  </si>
  <si>
    <t>03,03,2023</t>
  </si>
  <si>
    <t>საჩუქრები და ჯილდოები</t>
  </si>
  <si>
    <t>CMR230038995</t>
  </si>
  <si>
    <t>შპს ბიბლუსი</t>
  </si>
  <si>
    <t>02/412</t>
  </si>
  <si>
    <t>28,02,2023</t>
  </si>
  <si>
    <t>კაპიტალური რემონტი (შეკეთება) და რეკონსტრუქცია</t>
  </si>
  <si>
    <t>CMR230041222</t>
  </si>
  <si>
    <t>შპს იმედი XXI</t>
  </si>
  <si>
    <t>02/413</t>
  </si>
  <si>
    <t>10,03,2023</t>
  </si>
  <si>
    <t>ყვავილების თაიგულები</t>
  </si>
  <si>
    <t>CMR230041402</t>
  </si>
  <si>
    <t>ი.მ. გულნარა ვარშანიძე</t>
  </si>
  <si>
    <t>02/414</t>
  </si>
  <si>
    <t>06,03,2023</t>
  </si>
  <si>
    <t>სპირტიანი სასმელები</t>
  </si>
  <si>
    <t>CMR230041410</t>
  </si>
  <si>
    <t>შპს ტარიელი</t>
  </si>
  <si>
    <t>0 3121210</t>
  </si>
  <si>
    <t>საკონდიტრო ნაწარმი და ნამცხვრები</t>
  </si>
  <si>
    <t>CMR230041415</t>
  </si>
  <si>
    <t>შპს დონა 2005</t>
  </si>
  <si>
    <t>CMR230042171</t>
  </si>
  <si>
    <t>შპს დონა 2006</t>
  </si>
  <si>
    <t>CMR230042106</t>
  </si>
  <si>
    <t>ი. მ.  მერაბ წულუკიძე</t>
  </si>
  <si>
    <t>02/415</t>
  </si>
  <si>
    <t>07,03,2023</t>
  </si>
  <si>
    <t>CMR230043780</t>
  </si>
  <si>
    <t>02/416</t>
  </si>
  <si>
    <t>13,03,2023</t>
  </si>
  <si>
    <t>15,03,2023</t>
  </si>
  <si>
    <t>პაკეტები</t>
  </si>
  <si>
    <t>CMR230046448</t>
  </si>
  <si>
    <t>02/417</t>
  </si>
  <si>
    <t>17,03,2023</t>
  </si>
  <si>
    <t>25,03,2023</t>
  </si>
  <si>
    <t>CMR230046565</t>
  </si>
  <si>
    <t>CMR230049110</t>
  </si>
  <si>
    <t>02/418</t>
  </si>
  <si>
    <t>24,03,2023</t>
  </si>
  <si>
    <t>27,03,2023</t>
  </si>
  <si>
    <t>31,05,2023</t>
  </si>
  <si>
    <t>ტელეფონის აპარატები</t>
  </si>
  <si>
    <t>CMR230053173</t>
  </si>
  <si>
    <t>შპს ზუმერი ჯორჯია</t>
  </si>
  <si>
    <t>02/419</t>
  </si>
  <si>
    <t>03,04,2023</t>
  </si>
  <si>
    <t>05,04,2023</t>
  </si>
  <si>
    <t>01,06,2023</t>
  </si>
  <si>
    <t>CMR230053596</t>
  </si>
  <si>
    <t>02/420</t>
  </si>
  <si>
    <t>04,04,2023</t>
  </si>
  <si>
    <t>CMR230060695</t>
  </si>
  <si>
    <t>21,04,2023</t>
  </si>
  <si>
    <t>CMR230060868</t>
  </si>
  <si>
    <t>02/421</t>
  </si>
  <si>
    <t>24,04,2023</t>
  </si>
  <si>
    <t>CMR230060870</t>
  </si>
  <si>
    <t>02/422</t>
  </si>
  <si>
    <t>CMR230063510</t>
  </si>
  <si>
    <t>02/423</t>
  </si>
  <si>
    <t>27,04,2023</t>
  </si>
  <si>
    <t>28,04,2023</t>
  </si>
  <si>
    <t>CMR230063512</t>
  </si>
  <si>
    <t>02/424</t>
  </si>
  <si>
    <t>CMR230063514</t>
  </si>
  <si>
    <t>02/425</t>
  </si>
  <si>
    <t>14,05,2023</t>
  </si>
  <si>
    <t>კომპიუტერული მოწყობილობები და აქსესუარები, მაგიდის კომბიუტერები (დესკტოპები)</t>
  </si>
  <si>
    <t>CON220000355</t>
  </si>
  <si>
    <t>(შპს) იუჯითი</t>
  </si>
  <si>
    <t>01/71/</t>
  </si>
  <si>
    <t>17,12,2022</t>
  </si>
  <si>
    <t>06,04,2023</t>
  </si>
  <si>
    <t>ავტოტრანსპორტის დაზღვევა</t>
  </si>
  <si>
    <t>CON220000552</t>
  </si>
  <si>
    <t>სს რისკების მართვისა და სადაზღვევო კომპანია გლობალ ბენეფიტს ჯორჯია</t>
  </si>
  <si>
    <t>01/72/</t>
  </si>
  <si>
    <t>16,12,2022</t>
  </si>
  <si>
    <t>01,01-31,12,2023</t>
  </si>
  <si>
    <t>30,04,2024</t>
  </si>
  <si>
    <t>CON220000397</t>
  </si>
  <si>
    <t>მაგთიკომი</t>
  </si>
  <si>
    <t>01/73/</t>
  </si>
  <si>
    <t>01,01,2023</t>
  </si>
  <si>
    <t>03,03,2024</t>
  </si>
  <si>
    <t>ბენზინი</t>
  </si>
  <si>
    <t>CON220000550</t>
  </si>
  <si>
    <t>რომპეტროლ საქართველო</t>
  </si>
  <si>
    <t>01/74/</t>
  </si>
  <si>
    <t>27,12,2023</t>
  </si>
  <si>
    <t xml:space="preserve"> 0 9132000</t>
  </si>
  <si>
    <t>CON220000358</t>
  </si>
  <si>
    <t>გიორგი კანდელაკი - ვესტა</t>
  </si>
  <si>
    <t>01/75/</t>
  </si>
  <si>
    <t>09,01,2023</t>
  </si>
  <si>
    <t>30,06,2023</t>
  </si>
  <si>
    <t>30,07,2023</t>
  </si>
  <si>
    <t>ავტოსატრანსპორტო საშუალებები</t>
  </si>
  <si>
    <t>CON220000629</t>
  </si>
  <si>
    <t>შპს კია საქართველო</t>
  </si>
  <si>
    <t>20,01,2023</t>
  </si>
  <si>
    <t>30,10,2023</t>
  </si>
  <si>
    <t>ზეთი, ნავთობი, ქვანახშირი და ნავთობპროდუქტებ</t>
  </si>
  <si>
    <t>ფილტრი, ნავთობი, ქვანახშირი და ნავთობპროდუქტებ</t>
  </si>
  <si>
    <t>CON220000679</t>
  </si>
  <si>
    <t>01/77/</t>
  </si>
  <si>
    <t>0 9200000</t>
  </si>
  <si>
    <t>სატრანსპორტო საშუალებებისა და მათთან დაკავშირებული მოწყობილობების შეკეთება</t>
  </si>
  <si>
    <t>01/78/</t>
  </si>
  <si>
    <t>31,01,2026</t>
  </si>
  <si>
    <t>ლაზერული პრინტერები</t>
  </si>
  <si>
    <t>CON230000072</t>
  </si>
  <si>
    <t>01/79/</t>
  </si>
  <si>
    <t>16,03,2023</t>
  </si>
  <si>
    <t>31,03,2027</t>
  </si>
  <si>
    <t>UPS</t>
  </si>
  <si>
    <t>01/79-1</t>
  </si>
  <si>
    <t>CON230000090</t>
  </si>
  <si>
    <t>შპს ბედი.ჯი</t>
  </si>
  <si>
    <t>01/80/</t>
  </si>
  <si>
    <t>23,03,2023</t>
  </si>
  <si>
    <t>13,07,2023</t>
  </si>
  <si>
    <t>31,08,2023</t>
  </si>
  <si>
    <t>საბურავები</t>
  </si>
  <si>
    <t>CON230000205</t>
  </si>
  <si>
    <t>01/81/</t>
  </si>
  <si>
    <t>NAT220023485</t>
  </si>
  <si>
    <t>03/34/</t>
  </si>
  <si>
    <t xml:space="preserve"> შპს "საქართველოს ფოსტა"</t>
  </si>
  <si>
    <t>NAT220025037</t>
  </si>
  <si>
    <t>შპს ბონუსი; შპს ჯეო-ავტო; ,,ირბათ-ფ.ნ"</t>
  </si>
  <si>
    <t>,,ირბათ-ფ.ნ"</t>
  </si>
  <si>
    <t>03/35/</t>
  </si>
  <si>
    <t>NAT220027448</t>
  </si>
  <si>
    <t>შპს ალფა ფორვარდი; შპს ადელაინი</t>
  </si>
  <si>
    <t>შპს ადელაინი</t>
  </si>
  <si>
    <t>03/36/</t>
  </si>
  <si>
    <t>NAT230003329</t>
  </si>
  <si>
    <t>03/37/</t>
  </si>
  <si>
    <t>0 3451000</t>
  </si>
  <si>
    <t>ავეჯი</t>
  </si>
  <si>
    <t>NAT230005382</t>
  </si>
  <si>
    <t>თეიმურაზი რუსია; გიორგი კვარაცხელია; შპს ლლთ ჯგუფი; შპს ავეჯილუქს; შპს ნივე ჯგუფი; შპს სტარ გრუპ; შპს ვმგ</t>
  </si>
  <si>
    <t>შპს ვმგ</t>
  </si>
  <si>
    <t>03/38/</t>
  </si>
  <si>
    <t>NAT230010510</t>
  </si>
  <si>
    <t>შპს სავარძელი პლიუსი; შპს ბათუმი ლაივი</t>
  </si>
  <si>
    <t>შპს ბათუმი ლაივი</t>
  </si>
  <si>
    <t>03/39/</t>
  </si>
  <si>
    <t xml:space="preserve"> შპს სავარძელი პლიუსი</t>
  </si>
  <si>
    <t>01/82/</t>
  </si>
  <si>
    <t>01,10,2023</t>
  </si>
  <si>
    <t>30,11,2023</t>
  </si>
  <si>
    <t>CON230000153</t>
  </si>
  <si>
    <t>სავარძლები</t>
  </si>
  <si>
    <t>01/83/</t>
  </si>
  <si>
    <t>27,06,2023</t>
  </si>
  <si>
    <t>02/426</t>
  </si>
  <si>
    <t>CMR230069924</t>
  </si>
  <si>
    <t>16,05,2023</t>
  </si>
  <si>
    <t>01,07,2023</t>
  </si>
  <si>
    <t>ტორტი</t>
  </si>
  <si>
    <t>CMR230071248</t>
  </si>
  <si>
    <t>მსოფლიო ქსელის (www) გვერდის ჰოსტინგი</t>
  </si>
  <si>
    <t>შპს პროსერვისი</t>
  </si>
  <si>
    <t>02/427</t>
  </si>
  <si>
    <t>CMR230069973</t>
  </si>
  <si>
    <t>02/428</t>
  </si>
  <si>
    <t>პროგრამული უზრუნველყოფის შემუშავება ბუღალტრული აღრიცხვისთვის</t>
  </si>
  <si>
    <t>შპს ერთიგონი</t>
  </si>
  <si>
    <t>CMR230072644</t>
  </si>
  <si>
    <t>CMR230073792</t>
  </si>
  <si>
    <t>02/429</t>
  </si>
  <si>
    <t>სიგელი</t>
  </si>
  <si>
    <t xml:space="preserve">შპს ორანიე ლეუ </t>
  </si>
  <si>
    <t>23,05,2023</t>
  </si>
  <si>
    <t>25,05,2023</t>
  </si>
  <si>
    <t>02/430</t>
  </si>
  <si>
    <t>24,05,2023</t>
  </si>
  <si>
    <t>CMR230073836</t>
  </si>
  <si>
    <t>CMR230073839</t>
  </si>
  <si>
    <t>22,05,2023</t>
  </si>
  <si>
    <t>CMR230073848</t>
  </si>
  <si>
    <t>02/431</t>
  </si>
  <si>
    <t>CMR230076417</t>
  </si>
  <si>
    <t>სატრენინგო მომსახურებები</t>
  </si>
  <si>
    <t>სსიპ - ფინანსთა სამინისტროს აკადემია</t>
  </si>
  <si>
    <t>29,05,2023</t>
  </si>
  <si>
    <t>09,06,2023</t>
  </si>
  <si>
    <t>31,07,2023</t>
  </si>
  <si>
    <t>CMR230077576</t>
  </si>
  <si>
    <t>შპს სანაპირო</t>
  </si>
  <si>
    <t xml:space="preserve">რესტორნებისა და კვების საწარმოების მომსახურეობები </t>
  </si>
  <si>
    <t>CMR230077580</t>
  </si>
  <si>
    <t>შპს კოლხური სახლი</t>
  </si>
  <si>
    <t>CMR230077598</t>
  </si>
  <si>
    <t>კედლის კონდიციონერები</t>
  </si>
  <si>
    <t xml:space="preserve">სს ელიტ ელექტრონიქსი </t>
  </si>
  <si>
    <t>02/432</t>
  </si>
  <si>
    <t>10,06,2023</t>
  </si>
  <si>
    <t>CMR230081157</t>
  </si>
  <si>
    <t>02/433</t>
  </si>
  <si>
    <t>08,06,2023</t>
  </si>
  <si>
    <t>12,06,2023</t>
  </si>
  <si>
    <t>01,08,2023</t>
  </si>
  <si>
    <t>02/434</t>
  </si>
  <si>
    <t>16,06,2023</t>
  </si>
  <si>
    <t>04,07,2023</t>
  </si>
  <si>
    <t>01,09,2023</t>
  </si>
  <si>
    <t>CMR230085793</t>
  </si>
  <si>
    <t>CMR230085796</t>
  </si>
  <si>
    <t>მალხაზ ზოიძე</t>
  </si>
  <si>
    <t>02/435</t>
  </si>
  <si>
    <t>19,06,2023</t>
  </si>
  <si>
    <t>23,06,2023</t>
  </si>
  <si>
    <t xml:space="preserve">შენობის მოწყობილობების შეკეთება და ტექნიკური მომსახურება
 </t>
  </si>
  <si>
    <t>CMR230089850</t>
  </si>
  <si>
    <t>CMR230089834</t>
  </si>
  <si>
    <t xml:space="preserve"> ავტომანქანის ხალიჩები</t>
  </si>
  <si>
    <t>02/436</t>
  </si>
  <si>
    <t>15,07,2023</t>
  </si>
  <si>
    <t>30,09,2023</t>
  </si>
  <si>
    <t>CMR230092263</t>
  </si>
  <si>
    <t xml:space="preserve">საჩუქრები </t>
  </si>
  <si>
    <t xml:space="preserve">მაკა წულაძე </t>
  </si>
  <si>
    <t>02/437</t>
  </si>
  <si>
    <t>05,07,2023</t>
  </si>
  <si>
    <t>CMR230092268</t>
  </si>
  <si>
    <t>აუდიტორული მომსახურება</t>
  </si>
  <si>
    <t>შპს რიალ აუდიტი</t>
  </si>
  <si>
    <t>02/438</t>
  </si>
  <si>
    <t>14,07,2023</t>
  </si>
  <si>
    <t>CMR230092272</t>
  </si>
  <si>
    <t>კარები</t>
  </si>
  <si>
    <t>რომან ცისკარაძე</t>
  </si>
  <si>
    <t>02/439</t>
  </si>
  <si>
    <t>25,07,2023</t>
  </si>
  <si>
    <t>25,09,2023</t>
  </si>
  <si>
    <t>CMR230094006</t>
  </si>
  <si>
    <t>შპს იკა</t>
  </si>
  <si>
    <t>შოკოლადის პროდუქტები</t>
  </si>
  <si>
    <t>07,07,2023</t>
  </si>
  <si>
    <t>CMR230094621</t>
  </si>
  <si>
    <t>02/440</t>
  </si>
  <si>
    <t>10,07,2023</t>
  </si>
  <si>
    <t>12,07,2023</t>
  </si>
  <si>
    <t>CMR230097503</t>
  </si>
  <si>
    <t>კომპიუტერული მოწყობილობების ტექნიკური მომსახურება და შეკეთება</t>
  </si>
  <si>
    <t>CMR230102264</t>
  </si>
  <si>
    <t>02/441</t>
  </si>
  <si>
    <t>27,07,2023</t>
  </si>
  <si>
    <t>CMR230105837</t>
  </si>
  <si>
    <t>02/442</t>
  </si>
  <si>
    <t>08,08,2023</t>
  </si>
  <si>
    <t>10,08,23</t>
  </si>
  <si>
    <t>30,09,23</t>
  </si>
  <si>
    <t>02/443</t>
  </si>
  <si>
    <t>15,08,2023</t>
  </si>
  <si>
    <t>CMR230105840</t>
  </si>
  <si>
    <t>CMR230106041</t>
  </si>
  <si>
    <t>შპს ტექნოჰაუს</t>
  </si>
  <si>
    <t>02/444</t>
  </si>
  <si>
    <t>10,08,2023</t>
  </si>
  <si>
    <t>18,08,2023</t>
  </si>
  <si>
    <t>CMR230106945</t>
  </si>
  <si>
    <t>პირადი ჰიგიენის საშუალებები</t>
  </si>
  <si>
    <t>02/445</t>
  </si>
  <si>
    <t>11,08,2023</t>
  </si>
  <si>
    <t>CMR230106958</t>
  </si>
  <si>
    <t>სსიპ - სახელმწიფო სერვისების განვითარების სააგენტო</t>
  </si>
  <si>
    <t>CMR230107343</t>
  </si>
  <si>
    <t>ინდივიდუალური მეწარმე მერაბ წულუკიძე</t>
  </si>
  <si>
    <t>02/446</t>
  </si>
  <si>
    <t>02/447</t>
  </si>
  <si>
    <t>23,08,2023</t>
  </si>
  <si>
    <t>CMR230109666</t>
  </si>
  <si>
    <t>CMR230109750</t>
  </si>
  <si>
    <t>საჩუქრები</t>
  </si>
  <si>
    <t>02/448</t>
  </si>
  <si>
    <t>24,08,2023</t>
  </si>
  <si>
    <t>CMR230109903</t>
  </si>
  <si>
    <t>02/449</t>
  </si>
  <si>
    <t>CMR230111885</t>
  </si>
  <si>
    <t>30,08,2023</t>
  </si>
  <si>
    <t>02/450</t>
  </si>
  <si>
    <t>CMR230112190</t>
  </si>
  <si>
    <t>02/451</t>
  </si>
  <si>
    <t>CMR230112204</t>
  </si>
  <si>
    <t>02/452</t>
  </si>
  <si>
    <t>07,09,2023</t>
  </si>
  <si>
    <t>15,09,2023</t>
  </si>
  <si>
    <t>CMR230114900</t>
  </si>
  <si>
    <t>CMR230114915</t>
  </si>
  <si>
    <t>შენობის რემონტი</t>
  </si>
  <si>
    <t>02/453</t>
  </si>
  <si>
    <t>დროის საკონტროლო სისტემები ან სამუშაო საათების აღრიცხვის სისტემა</t>
  </si>
  <si>
    <t>CMR230114919</t>
  </si>
  <si>
    <t>შპს ნიუტექი</t>
  </si>
  <si>
    <t>02/454</t>
  </si>
  <si>
    <t>04,10,2023</t>
  </si>
  <si>
    <t>CMR230115984</t>
  </si>
  <si>
    <t>02/455</t>
  </si>
  <si>
    <t>12,09,2023</t>
  </si>
  <si>
    <t>CMR230117035</t>
  </si>
  <si>
    <t xml:space="preserve">შპს კალა პრინტ </t>
  </si>
  <si>
    <t>02/456</t>
  </si>
  <si>
    <t>14,09,2023</t>
  </si>
  <si>
    <t>CMR230118845</t>
  </si>
  <si>
    <t>02/457</t>
  </si>
  <si>
    <t>შპს ზარაფხანა</t>
  </si>
  <si>
    <t>საჩუქარი</t>
  </si>
  <si>
    <t>19,09,2023</t>
  </si>
  <si>
    <t>02/458</t>
  </si>
  <si>
    <t>CMR230118846</t>
  </si>
  <si>
    <t>ინდ.მეწ. ანნა შარაძე</t>
  </si>
  <si>
    <t>CMR230120999</t>
  </si>
  <si>
    <t>02/459</t>
  </si>
  <si>
    <t>02/460</t>
  </si>
  <si>
    <t>03,10,2023</t>
  </si>
  <si>
    <t>CMR230125853</t>
  </si>
  <si>
    <t>CMR230127529</t>
  </si>
  <si>
    <t>ადმინისტრაციული მომსახურება</t>
  </si>
  <si>
    <t>სსიპ საქართველოს საკანონმდებლო მაცნე</t>
  </si>
  <si>
    <t>02,10,2023</t>
  </si>
  <si>
    <t>CMR230129168</t>
  </si>
  <si>
    <t>11,10,2023</t>
  </si>
  <si>
    <t>დოკუმენტების დამოწმებასთან დაკავშირებული მომსახურებები</t>
  </si>
  <si>
    <t>CMR230129269</t>
  </si>
  <si>
    <t>შპს ლინგვისტი ლთ</t>
  </si>
  <si>
    <t>02/461</t>
  </si>
  <si>
    <t>12,10,23</t>
  </si>
  <si>
    <t>16,10,2023</t>
  </si>
  <si>
    <t>CMR230129509</t>
  </si>
  <si>
    <t>02/462</t>
  </si>
  <si>
    <t>12,10,2023</t>
  </si>
  <si>
    <t>13,10,2023</t>
  </si>
  <si>
    <t>CMR230131471</t>
  </si>
  <si>
    <t>02/463</t>
  </si>
  <si>
    <t>17,10,2023</t>
  </si>
  <si>
    <t>CMR230131825</t>
  </si>
  <si>
    <t>18,10,2023</t>
  </si>
  <si>
    <t>01/84/</t>
  </si>
  <si>
    <t>CON230000286</t>
  </si>
  <si>
    <t>15,03,2024</t>
  </si>
  <si>
    <t>01,09,2024</t>
  </si>
  <si>
    <t>31,01,2025</t>
  </si>
  <si>
    <t>15,03,2025</t>
  </si>
  <si>
    <t>01,09,2025</t>
  </si>
  <si>
    <t>15,03,2026</t>
  </si>
  <si>
    <t>01/85/</t>
  </si>
  <si>
    <t>CON230000299</t>
  </si>
  <si>
    <t>01/86/</t>
  </si>
  <si>
    <t>CON230000308</t>
  </si>
  <si>
    <t>აკუმლატორი</t>
  </si>
  <si>
    <t>01/87/</t>
  </si>
  <si>
    <t>27,09,2023</t>
  </si>
  <si>
    <t>CON220000363</t>
  </si>
  <si>
    <t>01/88/</t>
  </si>
  <si>
    <t>01/88-1</t>
  </si>
  <si>
    <t>ტონერიანი კარტრიჯები</t>
  </si>
  <si>
    <t>03/40/</t>
  </si>
  <si>
    <t>NAT230018070</t>
  </si>
  <si>
    <t>შპს შპს 2014</t>
  </si>
  <si>
    <t>CMR230132588</t>
  </si>
  <si>
    <t>საკეტები, ნათურები</t>
  </si>
  <si>
    <t>02/464</t>
  </si>
  <si>
    <t>20,10,2023</t>
  </si>
  <si>
    <t>31,10,2023</t>
  </si>
  <si>
    <t>CMR230146098</t>
  </si>
  <si>
    <t>02/465</t>
  </si>
  <si>
    <t>02/467</t>
  </si>
  <si>
    <t>02/466</t>
  </si>
  <si>
    <t>13,11,2023</t>
  </si>
  <si>
    <t>14,11,2023</t>
  </si>
  <si>
    <t>CMR230146452</t>
  </si>
  <si>
    <t>CMR230146472</t>
  </si>
  <si>
    <t>ი.მ. მერაბ წულუკიძე</t>
  </si>
  <si>
    <t>სანათი</t>
  </si>
  <si>
    <t>CMR230146476</t>
  </si>
  <si>
    <t>02/468</t>
  </si>
  <si>
    <t>22,11,2023</t>
  </si>
  <si>
    <t>CMR230148720</t>
  </si>
  <si>
    <t>02/469</t>
  </si>
  <si>
    <t>20,11,2023</t>
  </si>
  <si>
    <t>CMR230150108</t>
  </si>
  <si>
    <t>CMR230150111</t>
  </si>
  <si>
    <t>02/470</t>
  </si>
  <si>
    <t>21,11,2023</t>
  </si>
  <si>
    <t>01,12,2023</t>
  </si>
  <si>
    <t>02/471</t>
  </si>
  <si>
    <t xml:space="preserve">კომპიუტერული მოწყობილობები, სკანერები, პროექტორები </t>
  </si>
  <si>
    <t>CMR230150118</t>
  </si>
  <si>
    <t>კონდიციონერი</t>
  </si>
  <si>
    <t>CMR230150127</t>
  </si>
  <si>
    <t>შპს კტმ</t>
  </si>
  <si>
    <t>02/472</t>
  </si>
  <si>
    <t>25,11,2023</t>
  </si>
  <si>
    <t>ტელევიზორი</t>
  </si>
  <si>
    <t>CMR230150132</t>
  </si>
  <si>
    <t>შპს ომეგა</t>
  </si>
  <si>
    <t>02/473</t>
  </si>
  <si>
    <t>CMR230154632</t>
  </si>
  <si>
    <t>02/474</t>
  </si>
  <si>
    <t>28,11,2023</t>
  </si>
  <si>
    <t>10,12,2023</t>
  </si>
  <si>
    <t>CMR230155580</t>
  </si>
  <si>
    <t>სსიპ ფინანსთა სამინისტროს აკადემია</t>
  </si>
  <si>
    <t>20,12,2023</t>
  </si>
  <si>
    <t>02/475</t>
  </si>
  <si>
    <t>NAT230020291</t>
  </si>
  <si>
    <t>შპს ტონერ თრეიდი</t>
  </si>
  <si>
    <t>შპს ალფა ფორვარდი შპს ტონერ თრეიდი</t>
  </si>
  <si>
    <t>03/41/</t>
  </si>
  <si>
    <t>მიკროავტობუსი</t>
  </si>
  <si>
    <t xml:space="preserve"> NAT230020433</t>
  </si>
  <si>
    <t>სტრადა მოტორსი; შპს 'ჯი-თი მოტორს"</t>
  </si>
  <si>
    <t>შპს "ჯი-თი მოტორს"</t>
  </si>
  <si>
    <t>03/42/</t>
  </si>
  <si>
    <t>ადმინისტრაციული მომსახურება (ელ.შტამპი)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</si>
</sst>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&quot; &quot;##0.00"/>
    <numFmt numFmtId="165" formatCode="#&quot; &quot;##0"/>
    <numFmt numFmtId="166" formatCode="##&quot; &quot;##0.00"/>
    <numFmt numFmtId="167" formatCode="###&quot; &quot;##0.00"/>
    <numFmt numFmtId="168" formatCode=".&quot; &quot;##;"/>
    <numFmt numFmtId="169" formatCode="#.&quot; &quot;##0"/>
    <numFmt numFmtId="170" formatCode="#.0&quot; &quot;##0"/>
  </numFmts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sz val="10"/>
      <name val="Arial"/>
      <family val="2"/>
      <charset val="204"/>
    </font>
    <font>
      <sz val="10"/>
      <name val="AcadNusx"/>
    </font>
    <font>
      <sz val="10"/>
      <color theme="1"/>
      <name val="AcadNusx"/>
    </font>
    <font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Arial Cyr"/>
      <charset val="204"/>
    </font>
    <font>
      <b/>
      <sz val="10"/>
      <color theme="1"/>
      <name val="Sylfaen"/>
      <family val="1"/>
      <charset val="204"/>
    </font>
    <font>
      <sz val="12"/>
      <color indexed="8"/>
      <name val="AcadNusx"/>
    </font>
    <font>
      <sz val="10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name val="Sylfaen"/>
      <family val="1"/>
      <charset val="204"/>
    </font>
    <font>
      <b/>
      <sz val="14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12"/>
      <color theme="1"/>
      <name val="Sylfaen"/>
      <family val="1"/>
    </font>
    <font>
      <b/>
      <sz val="12"/>
      <color theme="1"/>
      <name val="Sylfaen"/>
      <family val="1"/>
      <charset val="204"/>
    </font>
    <font>
      <sz val="10"/>
      <color theme="4"/>
      <name val="Sylfaen"/>
      <family val="1"/>
    </font>
    <font>
      <sz val="10"/>
      <color theme="4"/>
      <name val="Arial"/>
      <family val="2"/>
      <charset val="204"/>
    </font>
    <font>
      <sz val="12"/>
      <name val="Sylfaen"/>
      <family val="1"/>
    </font>
    <font>
      <sz val="14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8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Sylfaen"/>
      <family val="1"/>
    </font>
    <font>
      <b/>
      <sz val="10"/>
      <color theme="1"/>
      <name val="Sylfaen"/>
      <family val="1"/>
    </font>
    <font>
      <sz val="10"/>
      <color rgb="FF222222"/>
      <name val="Sylfaen"/>
      <family val="1"/>
      <charset val="204"/>
    </font>
    <font>
      <b/>
      <sz val="14"/>
      <color theme="1"/>
      <name val="Sylfaen"/>
      <family val="1"/>
    </font>
    <font>
      <b/>
      <sz val="12"/>
      <color theme="1"/>
      <name val="AcadNusx"/>
    </font>
    <font>
      <sz val="10"/>
      <color theme="1"/>
      <name val="Verdana"/>
      <family val="2"/>
    </font>
    <font>
      <b/>
      <sz val="9"/>
      <color theme="1"/>
      <name val="Sylfaen"/>
      <family val="1"/>
    </font>
    <font>
      <sz val="9"/>
      <name val="Arial"/>
      <family val="2"/>
      <charset val="204"/>
    </font>
    <font>
      <sz val="12"/>
      <color theme="1"/>
      <name val="Sylfaen"/>
      <family val="1"/>
      <charset val="204"/>
    </font>
    <font>
      <sz val="10"/>
      <color theme="4" tint="-0.249977111117893"/>
      <name val="AcadNusx"/>
    </font>
    <font>
      <sz val="10"/>
      <color theme="4" tint="-0.249977111117893"/>
      <name val="Sylfaen"/>
      <family val="1"/>
    </font>
    <font>
      <sz val="12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sz val="10"/>
      <color rgb="FF363636"/>
      <name val="Sylfaen"/>
      <family val="1"/>
      <charset val="204"/>
    </font>
    <font>
      <sz val="11"/>
      <color rgb="FF363636"/>
      <name val="Sylfaen"/>
      <family val="1"/>
      <charset val="204"/>
    </font>
    <font>
      <b/>
      <sz val="11"/>
      <name val="Sylfaen"/>
      <family val="1"/>
      <charset val="204"/>
    </font>
    <font>
      <sz val="10"/>
      <color rgb="FFFF0000"/>
      <name val="Sylfaen"/>
      <family val="1"/>
      <charset val="204"/>
    </font>
    <font>
      <sz val="12"/>
      <color indexed="8"/>
      <name val="Sylfaen"/>
      <family val="1"/>
      <charset val="204"/>
    </font>
    <font>
      <sz val="10"/>
      <color theme="4" tint="-0.249977111117893"/>
      <name val="Sylfae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23">
    <xf numFmtId="0" fontId="0" fillId="0" borderId="0" xfId="0"/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textRotation="90" wrapText="1"/>
    </xf>
    <xf numFmtId="0" fontId="14" fillId="0" borderId="6" xfId="0" applyFont="1" applyFill="1" applyBorder="1" applyAlignment="1">
      <alignment horizontal="center" vertical="center" textRotation="90" wrapText="1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164" fontId="10" fillId="0" borderId="18" xfId="0" applyNumberFormat="1" applyFont="1" applyFill="1" applyBorder="1" applyAlignment="1">
      <alignment horizontal="center" vertical="center" textRotation="90" wrapText="1"/>
    </xf>
    <xf numFmtId="164" fontId="10" fillId="0" borderId="20" xfId="0" applyNumberFormat="1" applyFont="1" applyFill="1" applyBorder="1" applyAlignment="1">
      <alignment horizontal="center" vertical="center" textRotation="90" wrapText="1"/>
    </xf>
    <xf numFmtId="0" fontId="13" fillId="0" borderId="13" xfId="0" applyFont="1" applyFill="1" applyBorder="1" applyAlignment="1">
      <alignment horizontal="center" vertical="center" wrapText="1"/>
    </xf>
    <xf numFmtId="165" fontId="13" fillId="0" borderId="14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textRotation="90" wrapText="1"/>
    </xf>
    <xf numFmtId="0" fontId="10" fillId="0" borderId="6" xfId="0" applyNumberFormat="1" applyFont="1" applyFill="1" applyBorder="1" applyAlignment="1">
      <alignment horizontal="center" vertical="center" textRotation="90" wrapText="1"/>
    </xf>
    <xf numFmtId="0" fontId="13" fillId="0" borderId="2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164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5" fontId="24" fillId="3" borderId="5" xfId="1" applyNumberFormat="1" applyFont="1" applyFill="1" applyBorder="1" applyAlignment="1">
      <alignment vertical="center" wrapText="1"/>
    </xf>
    <xf numFmtId="165" fontId="24" fillId="3" borderId="4" xfId="1" applyNumberFormat="1" applyFont="1" applyFill="1" applyBorder="1" applyAlignment="1">
      <alignment vertical="center" wrapText="1"/>
    </xf>
    <xf numFmtId="0" fontId="0" fillId="0" borderId="0" xfId="0" applyNumberFormat="1"/>
    <xf numFmtId="0" fontId="13" fillId="5" borderId="13" xfId="0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14" fontId="7" fillId="5" borderId="2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14" fontId="12" fillId="5" borderId="3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horizontal="center" vertical="center" wrapText="1"/>
    </xf>
    <xf numFmtId="166" fontId="3" fillId="5" borderId="21" xfId="0" applyNumberFormat="1" applyFont="1" applyFill="1" applyBorder="1" applyAlignment="1">
      <alignment horizontal="center" vertical="center" wrapText="1"/>
    </xf>
    <xf numFmtId="165" fontId="23" fillId="5" borderId="4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1" fillId="5" borderId="2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168" fontId="23" fillId="5" borderId="4" xfId="0" applyNumberFormat="1" applyFont="1" applyFill="1" applyBorder="1" applyAlignment="1">
      <alignment horizontal="center" vertical="center" wrapText="1"/>
    </xf>
    <xf numFmtId="168" fontId="13" fillId="5" borderId="4" xfId="0" applyNumberFormat="1" applyFont="1" applyFill="1" applyBorder="1" applyAlignment="1">
      <alignment horizontal="center" vertical="center" wrapText="1"/>
    </xf>
    <xf numFmtId="168" fontId="13" fillId="5" borderId="2" xfId="0" applyNumberFormat="1" applyFont="1" applyFill="1" applyBorder="1" applyAlignment="1">
      <alignment horizontal="center" vertical="center" wrapText="1"/>
    </xf>
    <xf numFmtId="165" fontId="12" fillId="5" borderId="2" xfId="1" applyNumberFormat="1" applyFont="1" applyFill="1" applyBorder="1" applyAlignment="1">
      <alignment horizontal="center" vertical="center" wrapText="1"/>
    </xf>
    <xf numFmtId="165" fontId="8" fillId="5" borderId="2" xfId="1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vertical="center" wrapText="1"/>
    </xf>
    <xf numFmtId="0" fontId="8" fillId="5" borderId="2" xfId="0" applyNumberFormat="1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>
      <alignment horizontal="center" vertical="center" wrapText="1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3" xfId="0" applyNumberFormat="1" applyFont="1" applyFill="1" applyBorder="1" applyAlignment="1">
      <alignment horizontal="center" vertical="center" wrapText="1"/>
    </xf>
    <xf numFmtId="0" fontId="34" fillId="5" borderId="2" xfId="0" applyNumberFormat="1" applyFont="1" applyFill="1" applyBorder="1" applyAlignment="1">
      <alignment horizontal="center" vertical="center" wrapText="1"/>
    </xf>
    <xf numFmtId="166" fontId="8" fillId="5" borderId="2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166" fontId="8" fillId="5" borderId="21" xfId="0" applyNumberFormat="1" applyFont="1" applyFill="1" applyBorder="1" applyAlignment="1">
      <alignment horizontal="center" vertical="center" wrapText="1"/>
    </xf>
    <xf numFmtId="164" fontId="8" fillId="5" borderId="4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5" fontId="8" fillId="5" borderId="0" xfId="1" applyNumberFormat="1" applyFont="1" applyFill="1" applyBorder="1" applyAlignment="1">
      <alignment horizontal="center" vertical="center" wrapText="1"/>
    </xf>
    <xf numFmtId="0" fontId="37" fillId="5" borderId="2" xfId="0" applyNumberFormat="1" applyFont="1" applyFill="1" applyBorder="1" applyAlignment="1">
      <alignment horizontal="center" vertical="center" wrapText="1"/>
    </xf>
    <xf numFmtId="0" fontId="21" fillId="5" borderId="2" xfId="0" applyNumberFormat="1" applyFont="1" applyFill="1" applyBorder="1" applyAlignment="1">
      <alignment horizontal="center" vertical="center" wrapText="1"/>
    </xf>
    <xf numFmtId="166" fontId="12" fillId="5" borderId="21" xfId="0" applyNumberFormat="1" applyFont="1" applyFill="1" applyBorder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164" fontId="12" fillId="5" borderId="2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65" fontId="12" fillId="6" borderId="2" xfId="1" applyNumberFormat="1" applyFont="1" applyFill="1" applyBorder="1" applyAlignment="1">
      <alignment horizontal="center" vertical="center" wrapText="1"/>
    </xf>
    <xf numFmtId="165" fontId="12" fillId="6" borderId="2" xfId="1" applyNumberFormat="1" applyFont="1" applyFill="1" applyBorder="1" applyAlignment="1">
      <alignment horizontal="left" vertical="center" wrapText="1"/>
    </xf>
    <xf numFmtId="17" fontId="12" fillId="6" borderId="2" xfId="1" applyNumberFormat="1" applyFont="1" applyFill="1" applyBorder="1" applyAlignment="1">
      <alignment horizontal="center" vertical="center" wrapText="1"/>
    </xf>
    <xf numFmtId="14" fontId="12" fillId="6" borderId="2" xfId="1" applyNumberFormat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0" fontId="8" fillId="6" borderId="2" xfId="0" applyNumberFormat="1" applyFont="1" applyFill="1" applyBorder="1" applyAlignment="1">
      <alignment horizontal="center" vertical="center" wrapText="1"/>
    </xf>
    <xf numFmtId="166" fontId="12" fillId="6" borderId="2" xfId="1" applyNumberFormat="1" applyFont="1" applyFill="1" applyBorder="1" applyAlignment="1">
      <alignment horizontal="center" vertical="center" wrapText="1"/>
    </xf>
    <xf numFmtId="164" fontId="8" fillId="6" borderId="2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vertical="center" wrapText="1"/>
    </xf>
    <xf numFmtId="0" fontId="12" fillId="6" borderId="6" xfId="0" applyNumberFormat="1" applyFont="1" applyFill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3" xfId="0" applyNumberFormat="1" applyFont="1" applyFill="1" applyBorder="1" applyAlignment="1">
      <alignment horizontal="center" vertical="center" wrapText="1"/>
    </xf>
    <xf numFmtId="0" fontId="34" fillId="6" borderId="2" xfId="0" applyNumberFormat="1" applyFont="1" applyFill="1" applyBorder="1" applyAlignment="1">
      <alignment horizontal="center" vertical="center" wrapText="1"/>
    </xf>
    <xf numFmtId="166" fontId="8" fillId="6" borderId="21" xfId="0" applyNumberFormat="1" applyFont="1" applyFill="1" applyBorder="1" applyAlignment="1">
      <alignment horizontal="center" vertical="center" wrapText="1"/>
    </xf>
    <xf numFmtId="0" fontId="39" fillId="6" borderId="2" xfId="0" applyFont="1" applyFill="1" applyBorder="1" applyAlignment="1">
      <alignment horizontal="center" vertical="center"/>
    </xf>
    <xf numFmtId="0" fontId="39" fillId="6" borderId="0" xfId="0" applyFont="1" applyFill="1" applyAlignment="1">
      <alignment horizontal="center" vertical="center"/>
    </xf>
    <xf numFmtId="0" fontId="39" fillId="6" borderId="0" xfId="0" applyFont="1" applyFill="1"/>
    <xf numFmtId="167" fontId="8" fillId="6" borderId="2" xfId="0" applyNumberFormat="1" applyFont="1" applyFill="1" applyBorder="1" applyAlignment="1">
      <alignment horizontal="center" vertical="center" wrapText="1"/>
    </xf>
    <xf numFmtId="0" fontId="12" fillId="6" borderId="2" xfId="0" applyNumberFormat="1" applyFont="1" applyFill="1" applyBorder="1" applyAlignment="1">
      <alignment horizontal="center" vertical="center" wrapText="1"/>
    </xf>
    <xf numFmtId="0" fontId="40" fillId="6" borderId="2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165" fontId="25" fillId="6" borderId="2" xfId="1" applyNumberFormat="1" applyFont="1" applyFill="1" applyBorder="1" applyAlignment="1">
      <alignment horizontal="center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166" fontId="3" fillId="6" borderId="21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14" fontId="3" fillId="6" borderId="2" xfId="0" applyNumberFormat="1" applyFont="1" applyFill="1" applyBorder="1" applyAlignment="1">
      <alignment horizontal="center" vertical="center" wrapText="1"/>
    </xf>
    <xf numFmtId="14" fontId="3" fillId="6" borderId="3" xfId="0" applyNumberFormat="1" applyFont="1" applyFill="1" applyBorder="1" applyAlignment="1">
      <alignment horizontal="center" vertical="center" wrapText="1"/>
    </xf>
    <xf numFmtId="165" fontId="4" fillId="6" borderId="2" xfId="1" applyNumberFormat="1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65" fontId="12" fillId="7" borderId="2" xfId="1" applyNumberFormat="1" applyFont="1" applyFill="1" applyBorder="1" applyAlignment="1">
      <alignment horizontal="center" vertical="center" wrapText="1"/>
    </xf>
    <xf numFmtId="165" fontId="8" fillId="7" borderId="2" xfId="1" applyNumberFormat="1" applyFont="1" applyFill="1" applyBorder="1" applyAlignment="1">
      <alignment horizontal="center" vertical="center" wrapText="1"/>
    </xf>
    <xf numFmtId="0" fontId="8" fillId="7" borderId="2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164" fontId="8" fillId="7" borderId="2" xfId="0" applyNumberFormat="1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5" fillId="8" borderId="7" xfId="0" applyFont="1" applyFill="1" applyBorder="1" applyAlignment="1">
      <alignment horizontal="center" vertical="center" wrapText="1"/>
    </xf>
    <xf numFmtId="164" fontId="10" fillId="8" borderId="8" xfId="0" applyNumberFormat="1" applyFont="1" applyFill="1" applyBorder="1" applyAlignment="1">
      <alignment horizontal="center" vertical="center" textRotation="90" wrapText="1"/>
    </xf>
    <xf numFmtId="164" fontId="10" fillId="8" borderId="9" xfId="0" applyNumberFormat="1" applyFont="1" applyFill="1" applyBorder="1" applyAlignment="1">
      <alignment horizontal="center" vertical="center" textRotation="90" wrapText="1"/>
    </xf>
    <xf numFmtId="165" fontId="13" fillId="8" borderId="4" xfId="0" applyNumberFormat="1" applyFont="1" applyFill="1" applyBorder="1" applyAlignment="1">
      <alignment horizontal="center" vertical="center" wrapText="1"/>
    </xf>
    <xf numFmtId="165" fontId="33" fillId="8" borderId="2" xfId="1" applyNumberFormat="1" applyFont="1" applyFill="1" applyBorder="1" applyAlignment="1">
      <alignment vertical="center" wrapText="1"/>
    </xf>
    <xf numFmtId="164" fontId="8" fillId="8" borderId="2" xfId="0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164" fontId="8" fillId="5" borderId="9" xfId="0" applyNumberFormat="1" applyFont="1" applyFill="1" applyBorder="1" applyAlignment="1">
      <alignment horizontal="center" vertical="center" wrapText="1"/>
    </xf>
    <xf numFmtId="165" fontId="25" fillId="5" borderId="6" xfId="1" applyNumberFormat="1" applyFont="1" applyFill="1" applyBorder="1" applyAlignment="1">
      <alignment horizontal="center" vertical="center" wrapText="1"/>
    </xf>
    <xf numFmtId="0" fontId="19" fillId="5" borderId="6" xfId="0" applyNumberFormat="1" applyFont="1" applyFill="1" applyBorder="1" applyAlignment="1">
      <alignment horizontal="center" vertical="center" wrapText="1"/>
    </xf>
    <xf numFmtId="14" fontId="36" fillId="5" borderId="6" xfId="0" applyNumberFormat="1" applyFont="1" applyFill="1" applyBorder="1" applyAlignment="1">
      <alignment horizontal="center" vertical="center" wrapText="1"/>
    </xf>
    <xf numFmtId="14" fontId="19" fillId="5" borderId="6" xfId="0" applyNumberFormat="1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165" fontId="4" fillId="5" borderId="6" xfId="1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4" fontId="8" fillId="7" borderId="2" xfId="0" applyNumberFormat="1" applyFont="1" applyFill="1" applyBorder="1" applyAlignment="1">
      <alignment horizontal="center" vertical="center" wrapText="1"/>
    </xf>
    <xf numFmtId="2" fontId="8" fillId="8" borderId="4" xfId="0" applyNumberFormat="1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165" fontId="14" fillId="7" borderId="2" xfId="1" applyNumberFormat="1" applyFont="1" applyFill="1" applyBorder="1" applyAlignment="1">
      <alignment horizontal="center" vertical="center" wrapText="1"/>
    </xf>
    <xf numFmtId="165" fontId="10" fillId="7" borderId="2" xfId="1" applyNumberFormat="1" applyFont="1" applyFill="1" applyBorder="1" applyAlignment="1">
      <alignment horizontal="center" vertical="center" wrapText="1"/>
    </xf>
    <xf numFmtId="0" fontId="10" fillId="7" borderId="2" xfId="0" applyNumberFormat="1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2" fillId="7" borderId="14" xfId="0" applyNumberFormat="1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66" fontId="8" fillId="5" borderId="5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14" fontId="19" fillId="5" borderId="25" xfId="0" applyNumberFormat="1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14" fontId="7" fillId="5" borderId="25" xfId="0" applyNumberFormat="1" applyFont="1" applyFill="1" applyBorder="1" applyAlignment="1">
      <alignment horizontal="center" vertical="center" wrapText="1"/>
    </xf>
    <xf numFmtId="165" fontId="41" fillId="8" borderId="4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vertical="center" wrapText="1"/>
    </xf>
    <xf numFmtId="169" fontId="23" fillId="5" borderId="4" xfId="0" applyNumberFormat="1" applyFont="1" applyFill="1" applyBorder="1" applyAlignment="1">
      <alignment horizontal="center" vertical="center" wrapText="1"/>
    </xf>
    <xf numFmtId="169" fontId="13" fillId="5" borderId="4" xfId="0" applyNumberFormat="1" applyFont="1" applyFill="1" applyBorder="1" applyAlignment="1">
      <alignment horizontal="center" vertical="center" wrapText="1"/>
    </xf>
    <xf numFmtId="166" fontId="42" fillId="6" borderId="21" xfId="0" applyNumberFormat="1" applyFont="1" applyFill="1" applyBorder="1" applyAlignment="1">
      <alignment horizontal="center" vertical="center" wrapText="1"/>
    </xf>
    <xf numFmtId="164" fontId="42" fillId="8" borderId="2" xfId="0" applyNumberFormat="1" applyFont="1" applyFill="1" applyBorder="1" applyAlignment="1">
      <alignment horizontal="center" vertical="center" wrapText="1"/>
    </xf>
    <xf numFmtId="164" fontId="8" fillId="9" borderId="2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65" fontId="25" fillId="5" borderId="6" xfId="1" applyNumberFormat="1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165" fontId="4" fillId="5" borderId="6" xfId="1" applyNumberFormat="1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165" fontId="4" fillId="5" borderId="6" xfId="1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vertical="center" wrapText="1"/>
    </xf>
    <xf numFmtId="170" fontId="41" fillId="8" borderId="4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165" fontId="4" fillId="5" borderId="6" xfId="1" applyNumberFormat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17" fontId="8" fillId="7" borderId="2" xfId="0" applyNumberFormat="1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44" fillId="5" borderId="1" xfId="1" applyFont="1" applyFill="1" applyBorder="1" applyAlignment="1">
      <alignment horizontal="center" vertical="center" wrapText="1"/>
    </xf>
    <xf numFmtId="0" fontId="44" fillId="5" borderId="6" xfId="1" applyFont="1" applyFill="1" applyBorder="1" applyAlignment="1">
      <alignment horizontal="center" vertical="center" wrapText="1"/>
    </xf>
    <xf numFmtId="165" fontId="20" fillId="5" borderId="1" xfId="1" applyNumberFormat="1" applyFont="1" applyFill="1" applyBorder="1" applyAlignment="1">
      <alignment horizontal="center" vertical="center" wrapText="1"/>
    </xf>
    <xf numFmtId="165" fontId="20" fillId="5" borderId="6" xfId="1" applyNumberFormat="1" applyFont="1" applyFill="1" applyBorder="1" applyAlignment="1">
      <alignment horizontal="center" vertical="center" wrapText="1"/>
    </xf>
    <xf numFmtId="165" fontId="25" fillId="5" borderId="1" xfId="1" applyNumberFormat="1" applyFont="1" applyFill="1" applyBorder="1" applyAlignment="1">
      <alignment horizontal="center" vertical="center" wrapText="1"/>
    </xf>
    <xf numFmtId="165" fontId="25" fillId="5" borderId="6" xfId="1" applyNumberFormat="1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vertical="center" wrapText="1"/>
    </xf>
    <xf numFmtId="0" fontId="35" fillId="5" borderId="6" xfId="0" applyFont="1" applyFill="1" applyBorder="1" applyAlignment="1">
      <alignment vertical="center" wrapText="1"/>
    </xf>
    <xf numFmtId="0" fontId="19" fillId="5" borderId="1" xfId="0" applyNumberFormat="1" applyFont="1" applyFill="1" applyBorder="1" applyAlignment="1">
      <alignment horizontal="center" vertical="center" wrapText="1"/>
    </xf>
    <xf numFmtId="0" fontId="19" fillId="5" borderId="6" xfId="0" applyNumberFormat="1" applyFont="1" applyFill="1" applyBorder="1" applyAlignment="1">
      <alignment horizontal="center" vertical="center" wrapText="1"/>
    </xf>
    <xf numFmtId="14" fontId="36" fillId="5" borderId="1" xfId="0" applyNumberFormat="1" applyFont="1" applyFill="1" applyBorder="1" applyAlignment="1">
      <alignment horizontal="center" vertical="center" wrapText="1"/>
    </xf>
    <xf numFmtId="14" fontId="36" fillId="5" borderId="6" xfId="0" applyNumberFormat="1" applyFont="1" applyFill="1" applyBorder="1" applyAlignment="1">
      <alignment horizontal="center" vertical="center" wrapText="1"/>
    </xf>
    <xf numFmtId="14" fontId="19" fillId="5" borderId="1" xfId="0" applyNumberFormat="1" applyFont="1" applyFill="1" applyBorder="1" applyAlignment="1">
      <alignment horizontal="center" vertical="center" wrapText="1"/>
    </xf>
    <xf numFmtId="14" fontId="19" fillId="5" borderId="6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165" fontId="12" fillId="6" borderId="1" xfId="1" applyNumberFormat="1" applyFont="1" applyFill="1" applyBorder="1" applyAlignment="1">
      <alignment horizontal="center" vertical="center" wrapText="1"/>
    </xf>
    <xf numFmtId="165" fontId="12" fillId="6" borderId="6" xfId="1" applyNumberFormat="1" applyFont="1" applyFill="1" applyBorder="1" applyAlignment="1">
      <alignment horizontal="center" vertical="center" wrapText="1"/>
    </xf>
    <xf numFmtId="165" fontId="8" fillId="6" borderId="1" xfId="1" applyNumberFormat="1" applyFont="1" applyFill="1" applyBorder="1" applyAlignment="1">
      <alignment horizontal="center" vertical="center" wrapText="1"/>
    </xf>
    <xf numFmtId="165" fontId="8" fillId="6" borderId="6" xfId="1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textRotation="90" wrapText="1"/>
    </xf>
    <xf numFmtId="0" fontId="32" fillId="0" borderId="6" xfId="0" applyFont="1" applyFill="1" applyBorder="1" applyAlignment="1">
      <alignment horizontal="center" vertical="center" textRotation="90" wrapText="1"/>
    </xf>
    <xf numFmtId="0" fontId="27" fillId="0" borderId="1" xfId="0" applyFont="1" applyFill="1" applyBorder="1" applyAlignment="1">
      <alignment horizontal="center" vertical="center" textRotation="90" wrapText="1"/>
    </xf>
    <xf numFmtId="0" fontId="27" fillId="0" borderId="6" xfId="0" applyFont="1" applyFill="1" applyBorder="1" applyAlignment="1">
      <alignment horizontal="center" vertical="center" textRotation="90" wrapText="1"/>
    </xf>
    <xf numFmtId="165" fontId="12" fillId="5" borderId="1" xfId="1" applyNumberFormat="1" applyFont="1" applyFill="1" applyBorder="1" applyAlignment="1">
      <alignment horizontal="center" vertical="center" wrapText="1"/>
    </xf>
    <xf numFmtId="165" fontId="12" fillId="5" borderId="6" xfId="1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14" fontId="7" fillId="5" borderId="6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7" fillId="5" borderId="1" xfId="0" applyNumberFormat="1" applyFont="1" applyFill="1" applyBorder="1" applyAlignment="1">
      <alignment horizontal="center" vertical="center" wrapText="1"/>
    </xf>
    <xf numFmtId="0" fontId="7" fillId="5" borderId="6" xfId="0" applyNumberFormat="1" applyFont="1" applyFill="1" applyBorder="1" applyAlignment="1">
      <alignment horizontal="center" vertical="center" wrapText="1"/>
    </xf>
    <xf numFmtId="165" fontId="4" fillId="5" borderId="1" xfId="1" applyNumberFormat="1" applyFont="1" applyFill="1" applyBorder="1" applyAlignment="1">
      <alignment horizontal="center" vertical="center" wrapText="1"/>
    </xf>
    <xf numFmtId="165" fontId="4" fillId="5" borderId="6" xfId="1" applyNumberFormat="1" applyFont="1" applyFill="1" applyBorder="1" applyAlignment="1">
      <alignment horizontal="center" vertical="center" wrapText="1"/>
    </xf>
    <xf numFmtId="165" fontId="24" fillId="3" borderId="3" xfId="1" applyNumberFormat="1" applyFont="1" applyFill="1" applyBorder="1" applyAlignment="1">
      <alignment horizontal="center" vertical="center" wrapText="1"/>
    </xf>
    <xf numFmtId="165" fontId="24" fillId="3" borderId="5" xfId="1" applyNumberFormat="1" applyFont="1" applyFill="1" applyBorder="1" applyAlignment="1">
      <alignment horizontal="center" vertical="center" wrapText="1"/>
    </xf>
    <xf numFmtId="165" fontId="24" fillId="3" borderId="4" xfId="1" applyNumberFormat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165" fontId="12" fillId="5" borderId="23" xfId="1" applyNumberFormat="1" applyFont="1" applyFill="1" applyBorder="1" applyAlignment="1">
      <alignment horizontal="center" vertical="center" wrapText="1"/>
    </xf>
    <xf numFmtId="165" fontId="8" fillId="5" borderId="1" xfId="1" applyNumberFormat="1" applyFont="1" applyFill="1" applyBorder="1" applyAlignment="1">
      <alignment horizontal="center" vertical="center" wrapText="1"/>
    </xf>
    <xf numFmtId="165" fontId="8" fillId="5" borderId="23" xfId="1" applyNumberFormat="1" applyFont="1" applyFill="1" applyBorder="1" applyAlignment="1">
      <alignment horizontal="center" vertical="center" wrapText="1"/>
    </xf>
    <xf numFmtId="165" fontId="8" fillId="5" borderId="6" xfId="1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8" fillId="5" borderId="23" xfId="0" applyNumberFormat="1" applyFont="1" applyFill="1" applyBorder="1" applyAlignment="1">
      <alignment horizontal="center" vertical="center" wrapText="1"/>
    </xf>
    <xf numFmtId="0" fontId="8" fillId="5" borderId="6" xfId="0" applyNumberFormat="1" applyFont="1" applyFill="1" applyBorder="1" applyAlignment="1">
      <alignment horizontal="center"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14" fontId="12" fillId="5" borderId="23" xfId="0" applyNumberFormat="1" applyFont="1" applyFill="1" applyBorder="1" applyAlignment="1">
      <alignment horizontal="center" vertical="center" wrapText="1"/>
    </xf>
    <xf numFmtId="14" fontId="12" fillId="5" borderId="6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4" fontId="8" fillId="5" borderId="23" xfId="0" applyNumberFormat="1" applyFont="1" applyFill="1" applyBorder="1" applyAlignment="1">
      <alignment horizontal="center" vertical="center" wrapText="1"/>
    </xf>
    <xf numFmtId="14" fontId="8" fillId="5" borderId="6" xfId="0" applyNumberFormat="1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46"/>
  <sheetViews>
    <sheetView view="pageBreakPreview" topLeftCell="A124" zoomScale="73" zoomScaleSheetLayoutView="73" workbookViewId="0">
      <selection activeCell="K9" sqref="K9:K136"/>
    </sheetView>
  </sheetViews>
  <sheetFormatPr defaultRowHeight="18" x14ac:dyDescent="0.25"/>
  <cols>
    <col min="1" max="1" width="5" style="65" customWidth="1"/>
    <col min="2" max="2" width="38.140625" style="48" customWidth="1"/>
    <col min="3" max="3" width="12.5703125" style="12" customWidth="1"/>
    <col min="4" max="4" width="19" style="63" customWidth="1"/>
    <col min="5" max="5" width="25" style="1" customWidth="1"/>
    <col min="6" max="6" width="16.140625" style="51" customWidth="1"/>
    <col min="7" max="7" width="14" style="11" customWidth="1"/>
    <col min="8" max="8" width="15" style="11" customWidth="1"/>
    <col min="9" max="9" width="15.140625" style="11" customWidth="1"/>
    <col min="10" max="10" width="24.140625" style="27" customWidth="1"/>
    <col min="11" max="11" width="17.140625" style="44" customWidth="1"/>
    <col min="12" max="12" width="19.42578125" style="185" customWidth="1"/>
    <col min="13" max="13" width="11.7109375" style="2" customWidth="1"/>
    <col min="14" max="14" width="9.7109375" style="2" customWidth="1"/>
    <col min="15" max="15" width="10.85546875" style="6" customWidth="1"/>
    <col min="16" max="16" width="10.42578125" style="6" customWidth="1"/>
    <col min="17" max="17" width="11.5703125" style="6" customWidth="1"/>
    <col min="18" max="18" width="17.140625" style="6" customWidth="1"/>
    <col min="19" max="19" width="16.7109375" style="6" customWidth="1"/>
    <col min="20" max="20" width="13" style="6" customWidth="1"/>
    <col min="21" max="24" width="9.5703125" style="6" customWidth="1"/>
    <col min="25" max="25" width="9" style="6" hidden="1" customWidth="1"/>
    <col min="26" max="26" width="0" style="6" hidden="1" customWidth="1"/>
    <col min="27" max="28" width="9.28515625" style="6" customWidth="1"/>
    <col min="29" max="29" width="10.5703125" style="6" customWidth="1"/>
    <col min="30" max="16384" width="9.140625" style="6"/>
  </cols>
  <sheetData>
    <row r="1" spans="1:25" ht="21.75" hidden="1" customHeight="1" x14ac:dyDescent="0.25">
      <c r="A1" s="76"/>
      <c r="B1" s="245"/>
      <c r="C1" s="32"/>
      <c r="D1" s="66"/>
      <c r="E1" s="32"/>
      <c r="F1" s="49"/>
      <c r="G1" s="33"/>
      <c r="H1" s="32"/>
      <c r="I1" s="33"/>
      <c r="J1" s="34"/>
      <c r="K1" s="35"/>
      <c r="L1" s="175"/>
      <c r="M1" s="7"/>
      <c r="N1" s="3"/>
    </row>
    <row r="2" spans="1:25" ht="21.75" hidden="1" customHeight="1" x14ac:dyDescent="0.25">
      <c r="A2" s="77"/>
      <c r="B2" s="246"/>
      <c r="C2" s="4"/>
      <c r="D2" s="78"/>
      <c r="E2" s="4"/>
      <c r="F2" s="50"/>
      <c r="G2" s="8"/>
      <c r="H2" s="4"/>
      <c r="I2" s="8"/>
      <c r="J2" s="8"/>
      <c r="K2" s="36"/>
      <c r="L2" s="176"/>
      <c r="M2" s="8"/>
      <c r="N2" s="4"/>
    </row>
    <row r="3" spans="1:25" ht="21.75" hidden="1" customHeight="1" x14ac:dyDescent="0.25">
      <c r="A3" s="77"/>
      <c r="B3" s="246"/>
      <c r="C3" s="4"/>
      <c r="D3" s="78"/>
      <c r="E3" s="4"/>
      <c r="F3" s="50"/>
      <c r="G3" s="8"/>
      <c r="H3" s="4"/>
      <c r="I3" s="8"/>
      <c r="J3" s="8"/>
      <c r="K3" s="36"/>
      <c r="L3" s="176"/>
      <c r="M3" s="8"/>
      <c r="N3" s="4"/>
    </row>
    <row r="4" spans="1:25" s="10" customFormat="1" ht="21.75" hidden="1" customHeight="1" x14ac:dyDescent="0.25">
      <c r="A4" s="65"/>
      <c r="B4" s="62"/>
      <c r="C4" s="1"/>
      <c r="D4" s="63"/>
      <c r="E4" s="1"/>
      <c r="F4" s="51"/>
      <c r="G4" s="11"/>
      <c r="H4" s="1"/>
      <c r="I4" s="11"/>
      <c r="J4" s="27"/>
      <c r="K4" s="37"/>
      <c r="L4" s="177"/>
      <c r="M4" s="11"/>
      <c r="N4" s="1"/>
    </row>
    <row r="5" spans="1:25" s="10" customFormat="1" ht="63" customHeight="1" x14ac:dyDescent="0.25">
      <c r="A5" s="38"/>
      <c r="B5" s="20"/>
      <c r="C5" s="20"/>
      <c r="D5" s="67"/>
      <c r="E5" s="45"/>
      <c r="F5" s="52"/>
      <c r="G5" s="20"/>
      <c r="H5" s="20"/>
      <c r="I5" s="20"/>
      <c r="J5" s="28"/>
      <c r="K5" s="39"/>
      <c r="L5" s="178"/>
      <c r="M5" s="60"/>
      <c r="N5" s="60"/>
      <c r="O5" s="60"/>
      <c r="P5" s="60"/>
      <c r="Q5" s="60"/>
      <c r="R5" s="20"/>
      <c r="S5" s="20"/>
      <c r="T5" s="20"/>
      <c r="U5" s="20"/>
      <c r="V5" s="20"/>
      <c r="W5" s="20"/>
      <c r="X5" s="20"/>
      <c r="Y5" s="20"/>
    </row>
    <row r="6" spans="1:25" ht="64.5" customHeight="1" x14ac:dyDescent="0.25">
      <c r="A6" s="68"/>
      <c r="B6" s="18" t="s">
        <v>0</v>
      </c>
      <c r="C6" s="18" t="s">
        <v>1</v>
      </c>
      <c r="D6" s="18" t="s">
        <v>26</v>
      </c>
      <c r="E6" s="21" t="s">
        <v>2</v>
      </c>
      <c r="F6" s="53" t="s">
        <v>3</v>
      </c>
      <c r="G6" s="23" t="s">
        <v>5</v>
      </c>
      <c r="H6" s="16" t="s">
        <v>4</v>
      </c>
      <c r="I6" s="25" t="s">
        <v>12</v>
      </c>
      <c r="J6" s="29" t="s">
        <v>34</v>
      </c>
      <c r="K6" s="40" t="s">
        <v>10</v>
      </c>
      <c r="L6" s="179"/>
      <c r="M6" s="282" t="s">
        <v>39</v>
      </c>
      <c r="N6" s="282" t="s">
        <v>40</v>
      </c>
      <c r="O6" s="282" t="s">
        <v>41</v>
      </c>
      <c r="P6" s="282" t="s">
        <v>42</v>
      </c>
      <c r="Q6" s="282" t="s">
        <v>43</v>
      </c>
      <c r="R6" s="280" t="s">
        <v>44</v>
      </c>
      <c r="S6" s="280" t="s">
        <v>45</v>
      </c>
      <c r="T6" s="280" t="s">
        <v>36</v>
      </c>
      <c r="U6" s="280" t="s">
        <v>37</v>
      </c>
      <c r="V6" s="280" t="s">
        <v>56</v>
      </c>
      <c r="W6" s="280" t="s">
        <v>57</v>
      </c>
      <c r="X6" s="280" t="s">
        <v>58</v>
      </c>
      <c r="Y6" s="47"/>
    </row>
    <row r="7" spans="1:25" ht="81" customHeight="1" x14ac:dyDescent="0.25">
      <c r="A7" s="69"/>
      <c r="B7" s="19"/>
      <c r="C7" s="19"/>
      <c r="D7" s="71"/>
      <c r="E7" s="22"/>
      <c r="F7" s="54"/>
      <c r="G7" s="24"/>
      <c r="H7" s="17"/>
      <c r="I7" s="26"/>
      <c r="J7" s="30"/>
      <c r="K7" s="41"/>
      <c r="L7" s="180"/>
      <c r="M7" s="283"/>
      <c r="N7" s="283"/>
      <c r="O7" s="283"/>
      <c r="P7" s="283"/>
      <c r="Q7" s="283"/>
      <c r="R7" s="281"/>
      <c r="S7" s="281"/>
      <c r="T7" s="281"/>
      <c r="U7" s="281"/>
      <c r="V7" s="281"/>
      <c r="W7" s="281"/>
      <c r="X7" s="281"/>
      <c r="Y7" s="17"/>
    </row>
    <row r="8" spans="1:25" ht="27.75" customHeight="1" x14ac:dyDescent="0.25">
      <c r="A8" s="42"/>
      <c r="B8" s="5">
        <v>2</v>
      </c>
      <c r="C8" s="5">
        <v>3</v>
      </c>
      <c r="D8" s="48">
        <v>4</v>
      </c>
      <c r="E8" s="46">
        <v>5</v>
      </c>
      <c r="F8" s="55">
        <v>6</v>
      </c>
      <c r="G8" s="9">
        <v>7</v>
      </c>
      <c r="H8" s="9">
        <v>8</v>
      </c>
      <c r="I8" s="9">
        <v>9</v>
      </c>
      <c r="J8" s="31"/>
      <c r="K8" s="43">
        <v>10</v>
      </c>
      <c r="L8" s="181"/>
      <c r="M8" s="61"/>
      <c r="N8" s="61"/>
      <c r="O8" s="62"/>
      <c r="P8" s="62"/>
      <c r="Q8" s="62"/>
      <c r="R8" s="9"/>
      <c r="S8" s="9"/>
      <c r="T8" s="9"/>
      <c r="U8" s="9"/>
      <c r="V8" s="9"/>
      <c r="W8" s="9"/>
      <c r="X8" s="9"/>
      <c r="Y8" s="9"/>
    </row>
    <row r="9" spans="1:25" s="95" customFormat="1" ht="27.75" customHeight="1" x14ac:dyDescent="0.25">
      <c r="A9" s="83">
        <v>1</v>
      </c>
      <c r="B9" s="247" t="s">
        <v>24</v>
      </c>
      <c r="C9" s="84" t="s">
        <v>7</v>
      </c>
      <c r="D9" s="85" t="s">
        <v>74</v>
      </c>
      <c r="E9" s="86" t="s">
        <v>25</v>
      </c>
      <c r="F9" s="87"/>
      <c r="G9" s="88" t="s">
        <v>71</v>
      </c>
      <c r="H9" s="89" t="s">
        <v>72</v>
      </c>
      <c r="I9" s="90" t="s">
        <v>73</v>
      </c>
      <c r="J9" s="91">
        <v>48900000</v>
      </c>
      <c r="K9" s="92">
        <v>7400</v>
      </c>
      <c r="L9" s="181">
        <f>K9-M9-N9-O9-P9-Q9-R9-S9-T9-U9-V9-W9-X9</f>
        <v>3668.6</v>
      </c>
      <c r="M9" s="220">
        <v>619.79999999999995</v>
      </c>
      <c r="N9" s="220">
        <v>562.79999999999995</v>
      </c>
      <c r="O9" s="220">
        <v>635.4</v>
      </c>
      <c r="P9" s="220">
        <v>627.29999999999995</v>
      </c>
      <c r="Q9" s="220">
        <v>651</v>
      </c>
      <c r="R9" s="221">
        <v>635.1</v>
      </c>
      <c r="S9" s="94"/>
      <c r="T9" s="94"/>
      <c r="U9" s="94"/>
      <c r="V9" s="94"/>
      <c r="W9" s="94"/>
      <c r="X9" s="94"/>
      <c r="Y9" s="94"/>
    </row>
    <row r="10" spans="1:25" s="95" customFormat="1" ht="27.75" customHeight="1" x14ac:dyDescent="0.25">
      <c r="A10" s="83">
        <v>2</v>
      </c>
      <c r="B10" s="210" t="s">
        <v>23</v>
      </c>
      <c r="C10" s="84" t="s">
        <v>38</v>
      </c>
      <c r="D10" s="97" t="s">
        <v>70</v>
      </c>
      <c r="E10" s="96" t="s">
        <v>6</v>
      </c>
      <c r="F10" s="87" t="s">
        <v>75</v>
      </c>
      <c r="G10" s="88" t="s">
        <v>76</v>
      </c>
      <c r="H10" s="89" t="s">
        <v>72</v>
      </c>
      <c r="I10" s="90">
        <v>45322</v>
      </c>
      <c r="J10" s="91">
        <v>64200000</v>
      </c>
      <c r="K10" s="92">
        <v>885</v>
      </c>
      <c r="L10" s="181">
        <f t="shared" ref="L10:L81" si="0">K10-M10-N10-O10-P10-Q10-R10-S10-T10-U10-V10-W10-X10</f>
        <v>442.5</v>
      </c>
      <c r="M10" s="99">
        <v>73.75</v>
      </c>
      <c r="N10" s="99">
        <v>73.75</v>
      </c>
      <c r="O10" s="99">
        <v>73.75</v>
      </c>
      <c r="P10" s="99">
        <v>73.75</v>
      </c>
      <c r="Q10" s="99">
        <v>73.75</v>
      </c>
      <c r="R10" s="99">
        <v>73.75</v>
      </c>
      <c r="S10" s="94"/>
      <c r="T10" s="94"/>
      <c r="U10" s="94"/>
      <c r="V10" s="94"/>
      <c r="W10" s="94"/>
      <c r="X10" s="94"/>
      <c r="Y10" s="94"/>
    </row>
    <row r="11" spans="1:25" s="95" customFormat="1" ht="27.75" customHeight="1" x14ac:dyDescent="0.25">
      <c r="A11" s="83">
        <v>3</v>
      </c>
      <c r="B11" s="247" t="s">
        <v>35</v>
      </c>
      <c r="C11" s="84" t="s">
        <v>7</v>
      </c>
      <c r="D11" s="85" t="s">
        <v>77</v>
      </c>
      <c r="E11" s="86" t="s">
        <v>33</v>
      </c>
      <c r="F11" s="87" t="s">
        <v>78</v>
      </c>
      <c r="G11" s="88">
        <v>44923</v>
      </c>
      <c r="H11" s="89">
        <v>45291</v>
      </c>
      <c r="I11" s="90">
        <v>45322</v>
      </c>
      <c r="J11" s="91">
        <v>72400000</v>
      </c>
      <c r="K11" s="92">
        <v>4680</v>
      </c>
      <c r="L11" s="181">
        <f t="shared" si="0"/>
        <v>2340</v>
      </c>
      <c r="M11" s="93">
        <v>390</v>
      </c>
      <c r="N11" s="93">
        <v>390</v>
      </c>
      <c r="O11" s="93">
        <v>390</v>
      </c>
      <c r="P11" s="93">
        <v>390</v>
      </c>
      <c r="Q11" s="93">
        <v>390</v>
      </c>
      <c r="R11" s="93">
        <v>390</v>
      </c>
      <c r="S11" s="94"/>
      <c r="T11" s="94"/>
      <c r="U11" s="94"/>
      <c r="V11" s="94"/>
      <c r="W11" s="94"/>
      <c r="X11" s="94"/>
      <c r="Y11" s="94"/>
    </row>
    <row r="12" spans="1:25" s="95" customFormat="1" ht="27.75" customHeight="1" x14ac:dyDescent="0.25">
      <c r="A12" s="83">
        <v>4</v>
      </c>
      <c r="B12" s="247" t="s">
        <v>11</v>
      </c>
      <c r="C12" s="84" t="s">
        <v>7</v>
      </c>
      <c r="D12" s="98" t="s">
        <v>79</v>
      </c>
      <c r="E12" s="86" t="s">
        <v>33</v>
      </c>
      <c r="F12" s="87" t="s">
        <v>80</v>
      </c>
      <c r="G12" s="88">
        <v>44923</v>
      </c>
      <c r="H12" s="89">
        <v>45291</v>
      </c>
      <c r="I12" s="90">
        <v>45322</v>
      </c>
      <c r="J12" s="91">
        <v>64200000</v>
      </c>
      <c r="K12" s="92">
        <v>3200</v>
      </c>
      <c r="L12" s="181">
        <f t="shared" si="0"/>
        <v>1753.9699999999996</v>
      </c>
      <c r="M12" s="99">
        <v>241.05</v>
      </c>
      <c r="N12" s="99">
        <v>240.83</v>
      </c>
      <c r="O12" s="99">
        <v>240.88</v>
      </c>
      <c r="P12" s="99">
        <v>240.3</v>
      </c>
      <c r="Q12" s="99">
        <v>240.55</v>
      </c>
      <c r="R12" s="100">
        <v>242.42</v>
      </c>
      <c r="S12" s="101"/>
      <c r="T12" s="94"/>
      <c r="U12" s="94"/>
      <c r="V12" s="94"/>
      <c r="W12" s="94"/>
      <c r="X12" s="94"/>
      <c r="Y12" s="94"/>
    </row>
    <row r="13" spans="1:25" s="111" customFormat="1" ht="27.75" customHeight="1" x14ac:dyDescent="0.25">
      <c r="A13" s="83">
        <v>5</v>
      </c>
      <c r="B13" s="247" t="s">
        <v>81</v>
      </c>
      <c r="C13" s="102" t="s">
        <v>7</v>
      </c>
      <c r="D13" s="103" t="s">
        <v>82</v>
      </c>
      <c r="E13" s="104" t="s">
        <v>20</v>
      </c>
      <c r="F13" s="105" t="s">
        <v>83</v>
      </c>
      <c r="G13" s="106" t="s">
        <v>84</v>
      </c>
      <c r="H13" s="107" t="s">
        <v>73</v>
      </c>
      <c r="I13" s="108" t="s">
        <v>85</v>
      </c>
      <c r="J13" s="109">
        <v>79340000</v>
      </c>
      <c r="K13" s="110">
        <v>3000</v>
      </c>
      <c r="L13" s="181">
        <f t="shared" si="0"/>
        <v>1500</v>
      </c>
      <c r="M13" s="93">
        <v>250</v>
      </c>
      <c r="N13" s="93">
        <v>250</v>
      </c>
      <c r="O13" s="93">
        <v>250</v>
      </c>
      <c r="P13" s="93">
        <v>250</v>
      </c>
      <c r="Q13" s="93">
        <v>250</v>
      </c>
      <c r="R13" s="93">
        <v>250</v>
      </c>
      <c r="S13" s="94"/>
      <c r="T13" s="94"/>
      <c r="U13" s="94"/>
      <c r="V13" s="94"/>
      <c r="W13" s="94"/>
      <c r="X13" s="94"/>
      <c r="Y13" s="94"/>
    </row>
    <row r="14" spans="1:25" s="116" customFormat="1" ht="41.25" customHeight="1" x14ac:dyDescent="0.25">
      <c r="A14" s="112">
        <v>6</v>
      </c>
      <c r="B14" s="247" t="s">
        <v>21</v>
      </c>
      <c r="C14" s="102" t="s">
        <v>7</v>
      </c>
      <c r="D14" s="103" t="s">
        <v>86</v>
      </c>
      <c r="E14" s="104" t="s">
        <v>13</v>
      </c>
      <c r="F14" s="105" t="s">
        <v>87</v>
      </c>
      <c r="G14" s="106" t="s">
        <v>84</v>
      </c>
      <c r="H14" s="107" t="s">
        <v>73</v>
      </c>
      <c r="I14" s="108" t="s">
        <v>85</v>
      </c>
      <c r="J14" s="109">
        <v>72415000</v>
      </c>
      <c r="K14" s="113">
        <v>100</v>
      </c>
      <c r="L14" s="181">
        <f t="shared" si="0"/>
        <v>0</v>
      </c>
      <c r="M14" s="115">
        <v>25</v>
      </c>
      <c r="N14" s="115">
        <v>25</v>
      </c>
      <c r="O14" s="115">
        <v>25</v>
      </c>
      <c r="P14" s="115">
        <v>25</v>
      </c>
      <c r="Q14" s="115"/>
      <c r="R14" s="115"/>
      <c r="S14" s="115"/>
      <c r="T14" s="115"/>
      <c r="U14" s="115"/>
      <c r="V14" s="115"/>
      <c r="W14" s="115"/>
      <c r="X14" s="115"/>
      <c r="Y14" s="115"/>
    </row>
    <row r="15" spans="1:25" s="116" customFormat="1" ht="41.25" customHeight="1" x14ac:dyDescent="0.25">
      <c r="A15" s="112">
        <v>7</v>
      </c>
      <c r="B15" s="247" t="s">
        <v>94</v>
      </c>
      <c r="C15" s="102" t="s">
        <v>7</v>
      </c>
      <c r="D15" s="117" t="s">
        <v>88</v>
      </c>
      <c r="E15" s="104" t="s">
        <v>89</v>
      </c>
      <c r="F15" s="105" t="s">
        <v>90</v>
      </c>
      <c r="G15" s="106" t="s">
        <v>91</v>
      </c>
      <c r="H15" s="107" t="s">
        <v>92</v>
      </c>
      <c r="I15" s="108" t="s">
        <v>93</v>
      </c>
      <c r="J15" s="109">
        <v>39298300</v>
      </c>
      <c r="K15" s="113">
        <v>202.9</v>
      </c>
      <c r="L15" s="181">
        <f t="shared" si="0"/>
        <v>0</v>
      </c>
      <c r="M15" s="114">
        <v>202.9</v>
      </c>
      <c r="N15" s="114"/>
      <c r="O15" s="114"/>
      <c r="P15" s="114"/>
      <c r="Q15" s="114"/>
      <c r="R15" s="114"/>
      <c r="S15" s="115"/>
      <c r="T15" s="115"/>
      <c r="U15" s="115"/>
      <c r="V15" s="115"/>
      <c r="W15" s="115"/>
      <c r="X15" s="115"/>
      <c r="Y15" s="115"/>
    </row>
    <row r="16" spans="1:25" s="116" customFormat="1" ht="41.25" customHeight="1" x14ac:dyDescent="0.25">
      <c r="A16" s="112">
        <v>8</v>
      </c>
      <c r="B16" s="247" t="s">
        <v>95</v>
      </c>
      <c r="C16" s="102" t="s">
        <v>7</v>
      </c>
      <c r="D16" s="103" t="s">
        <v>96</v>
      </c>
      <c r="E16" s="104" t="s">
        <v>97</v>
      </c>
      <c r="F16" s="105" t="s">
        <v>98</v>
      </c>
      <c r="G16" s="106" t="s">
        <v>92</v>
      </c>
      <c r="H16" s="107" t="s">
        <v>73</v>
      </c>
      <c r="I16" s="108" t="s">
        <v>85</v>
      </c>
      <c r="J16" s="109">
        <v>33700000</v>
      </c>
      <c r="K16" s="113">
        <v>4985</v>
      </c>
      <c r="L16" s="181">
        <f t="shared" si="0"/>
        <v>2510</v>
      </c>
      <c r="M16" s="114">
        <v>1214</v>
      </c>
      <c r="N16" s="115"/>
      <c r="O16" s="210">
        <v>330</v>
      </c>
      <c r="P16" s="115">
        <v>559</v>
      </c>
      <c r="Q16" s="115"/>
      <c r="R16" s="114">
        <v>372</v>
      </c>
      <c r="S16" s="115"/>
      <c r="T16" s="115"/>
      <c r="U16" s="115"/>
      <c r="V16" s="115"/>
      <c r="W16" s="115"/>
      <c r="X16" s="115"/>
      <c r="Y16" s="115"/>
    </row>
    <row r="17" spans="1:25" s="116" customFormat="1" ht="41.25" customHeight="1" x14ac:dyDescent="0.25">
      <c r="A17" s="112">
        <v>9</v>
      </c>
      <c r="B17" s="247" t="s">
        <v>8</v>
      </c>
      <c r="C17" s="102" t="s">
        <v>7</v>
      </c>
      <c r="D17" s="103" t="s">
        <v>99</v>
      </c>
      <c r="E17" s="104" t="s">
        <v>100</v>
      </c>
      <c r="F17" s="105" t="s">
        <v>101</v>
      </c>
      <c r="G17" s="106" t="s">
        <v>92</v>
      </c>
      <c r="H17" s="107" t="s">
        <v>73</v>
      </c>
      <c r="I17" s="108" t="s">
        <v>85</v>
      </c>
      <c r="J17" s="109">
        <v>92232000</v>
      </c>
      <c r="K17" s="113">
        <v>864</v>
      </c>
      <c r="L17" s="181">
        <f t="shared" si="0"/>
        <v>432</v>
      </c>
      <c r="M17" s="114">
        <v>72</v>
      </c>
      <c r="N17" s="114">
        <v>72</v>
      </c>
      <c r="O17" s="114">
        <v>72</v>
      </c>
      <c r="P17" s="114">
        <v>72</v>
      </c>
      <c r="Q17" s="114">
        <v>72</v>
      </c>
      <c r="R17" s="114">
        <v>72</v>
      </c>
      <c r="S17" s="115"/>
      <c r="T17" s="115"/>
      <c r="U17" s="115"/>
      <c r="V17" s="115"/>
      <c r="W17" s="115"/>
      <c r="X17" s="115"/>
      <c r="Y17" s="115"/>
    </row>
    <row r="18" spans="1:25" s="116" customFormat="1" ht="41.25" customHeight="1" x14ac:dyDescent="0.25">
      <c r="A18" s="112">
        <v>10</v>
      </c>
      <c r="B18" s="247" t="s">
        <v>102</v>
      </c>
      <c r="C18" s="102" t="s">
        <v>7</v>
      </c>
      <c r="D18" s="103" t="s">
        <v>103</v>
      </c>
      <c r="E18" s="104" t="s">
        <v>104</v>
      </c>
      <c r="F18" s="105" t="s">
        <v>105</v>
      </c>
      <c r="G18" s="106" t="s">
        <v>92</v>
      </c>
      <c r="H18" s="107" t="s">
        <v>73</v>
      </c>
      <c r="I18" s="108" t="s">
        <v>85</v>
      </c>
      <c r="J18" s="109">
        <v>22210000</v>
      </c>
      <c r="K18" s="113">
        <v>353.8</v>
      </c>
      <c r="L18" s="181">
        <f t="shared" si="0"/>
        <v>192.20000000000002</v>
      </c>
      <c r="M18" s="114"/>
      <c r="N18" s="114"/>
      <c r="O18" s="114">
        <v>83.2</v>
      </c>
      <c r="P18" s="114"/>
      <c r="Q18" s="114"/>
      <c r="R18" s="114"/>
      <c r="S18" s="115">
        <v>78.400000000000006</v>
      </c>
      <c r="T18" s="115"/>
      <c r="U18" s="115"/>
      <c r="V18" s="115"/>
      <c r="W18" s="115"/>
      <c r="X18" s="115"/>
      <c r="Y18" s="115"/>
    </row>
    <row r="19" spans="1:25" s="116" customFormat="1" ht="41.25" customHeight="1" x14ac:dyDescent="0.25">
      <c r="A19" s="112">
        <v>11</v>
      </c>
      <c r="B19" s="247" t="s">
        <v>106</v>
      </c>
      <c r="C19" s="102" t="s">
        <v>7</v>
      </c>
      <c r="D19" s="103" t="s">
        <v>107</v>
      </c>
      <c r="E19" s="104" t="s">
        <v>108</v>
      </c>
      <c r="F19" s="105" t="s">
        <v>109</v>
      </c>
      <c r="G19" s="106" t="s">
        <v>110</v>
      </c>
      <c r="H19" s="107" t="s">
        <v>73</v>
      </c>
      <c r="I19" s="108" t="s">
        <v>85</v>
      </c>
      <c r="J19" s="109">
        <v>39800000</v>
      </c>
      <c r="K19" s="113">
        <v>4940</v>
      </c>
      <c r="L19" s="181">
        <f t="shared" si="0"/>
        <v>2790</v>
      </c>
      <c r="M19" s="114"/>
      <c r="N19" s="114"/>
      <c r="O19" s="114">
        <v>2150</v>
      </c>
      <c r="P19" s="114"/>
      <c r="Q19" s="114"/>
      <c r="R19" s="114"/>
      <c r="S19" s="115"/>
      <c r="T19" s="115"/>
      <c r="U19" s="115"/>
      <c r="V19" s="115"/>
      <c r="W19" s="115"/>
      <c r="X19" s="115"/>
      <c r="Y19" s="115"/>
    </row>
    <row r="20" spans="1:25" s="116" customFormat="1" ht="41.25" customHeight="1" x14ac:dyDescent="0.25">
      <c r="A20" s="250">
        <v>12</v>
      </c>
      <c r="B20" s="252" t="s">
        <v>15</v>
      </c>
      <c r="C20" s="254" t="s">
        <v>7</v>
      </c>
      <c r="D20" s="256" t="s">
        <v>111</v>
      </c>
      <c r="E20" s="258" t="s">
        <v>31</v>
      </c>
      <c r="F20" s="260"/>
      <c r="G20" s="262" t="s">
        <v>112</v>
      </c>
      <c r="H20" s="264"/>
      <c r="I20" s="264"/>
      <c r="J20" s="118">
        <v>41100000</v>
      </c>
      <c r="K20" s="113">
        <v>234</v>
      </c>
      <c r="L20" s="181">
        <f t="shared" si="0"/>
        <v>0</v>
      </c>
      <c r="M20" s="114"/>
      <c r="N20" s="219">
        <v>234</v>
      </c>
      <c r="O20" s="114"/>
      <c r="P20" s="114"/>
      <c r="Q20" s="114"/>
      <c r="R20" s="114"/>
      <c r="S20" s="115"/>
      <c r="T20" s="115"/>
      <c r="U20" s="115"/>
      <c r="V20" s="115"/>
      <c r="W20" s="115"/>
      <c r="X20" s="115"/>
      <c r="Y20" s="115"/>
    </row>
    <row r="21" spans="1:25" s="116" customFormat="1" ht="41.25" customHeight="1" x14ac:dyDescent="0.25">
      <c r="A21" s="251"/>
      <c r="B21" s="253"/>
      <c r="C21" s="255"/>
      <c r="D21" s="257"/>
      <c r="E21" s="259"/>
      <c r="F21" s="261"/>
      <c r="G21" s="263"/>
      <c r="H21" s="265"/>
      <c r="I21" s="265"/>
      <c r="J21" s="118">
        <v>15900000</v>
      </c>
      <c r="K21" s="113">
        <v>288</v>
      </c>
      <c r="L21" s="181">
        <f t="shared" si="0"/>
        <v>0</v>
      </c>
      <c r="M21" s="114"/>
      <c r="N21" s="219">
        <v>288</v>
      </c>
      <c r="O21" s="114"/>
      <c r="P21" s="114"/>
      <c r="Q21" s="114"/>
      <c r="R21" s="114"/>
      <c r="S21" s="115"/>
      <c r="T21" s="115"/>
      <c r="U21" s="115"/>
      <c r="V21" s="115"/>
      <c r="W21" s="115"/>
      <c r="X21" s="115"/>
      <c r="Y21" s="115"/>
    </row>
    <row r="22" spans="1:25" s="116" customFormat="1" ht="41.25" customHeight="1" x14ac:dyDescent="0.25">
      <c r="A22" s="292">
        <v>13</v>
      </c>
      <c r="B22" s="290" t="s">
        <v>113</v>
      </c>
      <c r="C22" s="284" t="s">
        <v>7</v>
      </c>
      <c r="D22" s="296" t="s">
        <v>114</v>
      </c>
      <c r="E22" s="288" t="s">
        <v>115</v>
      </c>
      <c r="F22" s="294" t="s">
        <v>116</v>
      </c>
      <c r="G22" s="286" t="s">
        <v>117</v>
      </c>
      <c r="H22" s="286" t="s">
        <v>118</v>
      </c>
      <c r="I22" s="286" t="s">
        <v>69</v>
      </c>
      <c r="J22" s="119">
        <v>39298300</v>
      </c>
      <c r="K22" s="113">
        <v>64.63</v>
      </c>
      <c r="L22" s="181">
        <f t="shared" si="0"/>
        <v>0</v>
      </c>
      <c r="M22" s="113">
        <v>64.63</v>
      </c>
      <c r="N22" s="186"/>
      <c r="O22" s="114"/>
      <c r="P22" s="114"/>
      <c r="Q22" s="114"/>
      <c r="R22" s="114"/>
      <c r="S22" s="115"/>
      <c r="T22" s="115"/>
      <c r="U22" s="115"/>
      <c r="V22" s="115"/>
      <c r="W22" s="115"/>
      <c r="X22" s="115"/>
      <c r="Y22" s="115"/>
    </row>
    <row r="23" spans="1:25" s="124" customFormat="1" ht="41.25" customHeight="1" x14ac:dyDescent="0.25">
      <c r="A23" s="293"/>
      <c r="B23" s="291"/>
      <c r="C23" s="285"/>
      <c r="D23" s="297"/>
      <c r="E23" s="289"/>
      <c r="F23" s="295"/>
      <c r="G23" s="287"/>
      <c r="H23" s="287"/>
      <c r="I23" s="287"/>
      <c r="J23" s="119" t="s">
        <v>328</v>
      </c>
      <c r="K23" s="120">
        <v>350</v>
      </c>
      <c r="L23" s="181">
        <f t="shared" si="0"/>
        <v>0</v>
      </c>
      <c r="M23" s="120">
        <v>350</v>
      </c>
      <c r="N23" s="122"/>
      <c r="O23" s="121"/>
      <c r="P23" s="121"/>
      <c r="Q23" s="121"/>
      <c r="R23" s="121"/>
      <c r="S23" s="123"/>
      <c r="T23" s="123"/>
      <c r="U23" s="123"/>
      <c r="V23" s="123"/>
      <c r="W23" s="123"/>
      <c r="X23" s="123"/>
      <c r="Y23" s="123"/>
    </row>
    <row r="24" spans="1:25" s="116" customFormat="1" ht="41.25" customHeight="1" x14ac:dyDescent="0.25">
      <c r="A24" s="112">
        <v>14</v>
      </c>
      <c r="B24" s="247" t="s">
        <v>119</v>
      </c>
      <c r="C24" s="102" t="s">
        <v>7</v>
      </c>
      <c r="D24" s="103" t="s">
        <v>120</v>
      </c>
      <c r="E24" s="104" t="s">
        <v>121</v>
      </c>
      <c r="F24" s="105" t="s">
        <v>122</v>
      </c>
      <c r="G24" s="106" t="s">
        <v>48</v>
      </c>
      <c r="H24" s="107" t="s">
        <v>123</v>
      </c>
      <c r="I24" s="108" t="s">
        <v>124</v>
      </c>
      <c r="J24" s="109">
        <v>92111260</v>
      </c>
      <c r="K24" s="113">
        <v>2000</v>
      </c>
      <c r="L24" s="181">
        <f t="shared" si="0"/>
        <v>0</v>
      </c>
      <c r="M24" s="114"/>
      <c r="N24" s="114">
        <v>2000</v>
      </c>
      <c r="O24" s="114"/>
      <c r="P24" s="114"/>
      <c r="Q24" s="114"/>
      <c r="R24" s="114"/>
      <c r="S24" s="115"/>
      <c r="T24" s="115"/>
      <c r="U24" s="115"/>
      <c r="V24" s="115"/>
      <c r="W24" s="115"/>
      <c r="X24" s="115"/>
      <c r="Y24" s="115"/>
    </row>
    <row r="25" spans="1:25" s="116" customFormat="1" ht="42" customHeight="1" x14ac:dyDescent="0.25">
      <c r="A25" s="112">
        <v>15</v>
      </c>
      <c r="B25" s="247" t="s">
        <v>125</v>
      </c>
      <c r="C25" s="102" t="s">
        <v>7</v>
      </c>
      <c r="D25" s="103" t="s">
        <v>126</v>
      </c>
      <c r="E25" s="104" t="s">
        <v>127</v>
      </c>
      <c r="F25" s="105" t="s">
        <v>128</v>
      </c>
      <c r="G25" s="106" t="s">
        <v>129</v>
      </c>
      <c r="H25" s="107" t="s">
        <v>130</v>
      </c>
      <c r="I25" s="108" t="s">
        <v>124</v>
      </c>
      <c r="J25" s="109">
        <v>22150000</v>
      </c>
      <c r="K25" s="113">
        <v>3500</v>
      </c>
      <c r="L25" s="181">
        <f t="shared" si="0"/>
        <v>0</v>
      </c>
      <c r="M25" s="114"/>
      <c r="N25" s="114">
        <v>3500</v>
      </c>
      <c r="O25" s="114"/>
      <c r="P25" s="114"/>
      <c r="Q25" s="114"/>
      <c r="R25" s="114"/>
      <c r="S25" s="115"/>
      <c r="T25" s="115"/>
      <c r="U25" s="115"/>
      <c r="V25" s="115"/>
      <c r="W25" s="115"/>
      <c r="X25" s="115"/>
      <c r="Y25" s="115"/>
    </row>
    <row r="26" spans="1:25" s="116" customFormat="1" ht="42" customHeight="1" x14ac:dyDescent="0.25">
      <c r="A26" s="112">
        <v>16</v>
      </c>
      <c r="B26" s="247" t="s">
        <v>49</v>
      </c>
      <c r="C26" s="102" t="s">
        <v>7</v>
      </c>
      <c r="D26" s="103" t="s">
        <v>131</v>
      </c>
      <c r="E26" s="104" t="s">
        <v>132</v>
      </c>
      <c r="F26" s="105" t="s">
        <v>133</v>
      </c>
      <c r="G26" s="106" t="s">
        <v>129</v>
      </c>
      <c r="H26" s="107" t="s">
        <v>134</v>
      </c>
      <c r="I26" s="108" t="s">
        <v>124</v>
      </c>
      <c r="J26" s="109">
        <v>31531000</v>
      </c>
      <c r="K26" s="113">
        <v>564</v>
      </c>
      <c r="L26" s="181">
        <f t="shared" si="0"/>
        <v>0</v>
      </c>
      <c r="M26" s="114"/>
      <c r="N26" s="114">
        <v>564</v>
      </c>
      <c r="O26" s="114"/>
      <c r="P26" s="114"/>
      <c r="Q26" s="114"/>
      <c r="R26" s="114"/>
      <c r="S26" s="115"/>
      <c r="T26" s="115"/>
      <c r="U26" s="115"/>
      <c r="V26" s="115"/>
      <c r="W26" s="115"/>
      <c r="X26" s="115"/>
      <c r="Y26" s="115"/>
    </row>
    <row r="27" spans="1:25" s="116" customFormat="1" ht="42" customHeight="1" x14ac:dyDescent="0.25">
      <c r="A27" s="112">
        <v>17</v>
      </c>
      <c r="B27" s="247" t="s">
        <v>9</v>
      </c>
      <c r="C27" s="102" t="s">
        <v>7</v>
      </c>
      <c r="D27" s="103" t="s">
        <v>135</v>
      </c>
      <c r="E27" s="104" t="s">
        <v>136</v>
      </c>
      <c r="F27" s="105" t="s">
        <v>137</v>
      </c>
      <c r="G27" s="106" t="s">
        <v>129</v>
      </c>
      <c r="H27" s="107" t="s">
        <v>134</v>
      </c>
      <c r="I27" s="108" t="s">
        <v>124</v>
      </c>
      <c r="J27" s="109">
        <v>22800000</v>
      </c>
      <c r="K27" s="113">
        <v>1191</v>
      </c>
      <c r="L27" s="181">
        <f t="shared" si="0"/>
        <v>0</v>
      </c>
      <c r="M27" s="114"/>
      <c r="N27" s="114">
        <v>1191</v>
      </c>
      <c r="O27" s="114"/>
      <c r="P27" s="114"/>
      <c r="Q27" s="114"/>
      <c r="R27" s="114"/>
      <c r="S27" s="115"/>
      <c r="T27" s="115"/>
      <c r="U27" s="115"/>
      <c r="V27" s="115"/>
      <c r="W27" s="115"/>
      <c r="X27" s="115"/>
      <c r="Y27" s="115"/>
    </row>
    <row r="28" spans="1:25" s="116" customFormat="1" ht="42" customHeight="1" x14ac:dyDescent="0.25">
      <c r="A28" s="112">
        <v>18</v>
      </c>
      <c r="B28" s="247" t="s">
        <v>138</v>
      </c>
      <c r="C28" s="102" t="s">
        <v>7</v>
      </c>
      <c r="D28" s="103" t="s">
        <v>139</v>
      </c>
      <c r="E28" s="104" t="s">
        <v>140</v>
      </c>
      <c r="F28" s="105" t="s">
        <v>141</v>
      </c>
      <c r="G28" s="106" t="s">
        <v>129</v>
      </c>
      <c r="H28" s="107" t="s">
        <v>123</v>
      </c>
      <c r="I28" s="108" t="s">
        <v>124</v>
      </c>
      <c r="J28" s="109">
        <v>39515430</v>
      </c>
      <c r="K28" s="113">
        <v>1790</v>
      </c>
      <c r="L28" s="181">
        <f t="shared" si="0"/>
        <v>0</v>
      </c>
      <c r="M28" s="114"/>
      <c r="N28" s="114">
        <v>1790</v>
      </c>
      <c r="O28" s="114"/>
      <c r="P28" s="114"/>
      <c r="Q28" s="114"/>
      <c r="R28" s="114"/>
      <c r="S28" s="115"/>
      <c r="T28" s="115"/>
      <c r="U28" s="115"/>
      <c r="V28" s="115"/>
      <c r="W28" s="115"/>
      <c r="X28" s="115"/>
      <c r="Y28" s="115"/>
    </row>
    <row r="29" spans="1:25" s="116" customFormat="1" ht="41.25" customHeight="1" x14ac:dyDescent="0.25">
      <c r="A29" s="112">
        <v>19</v>
      </c>
      <c r="B29" s="247" t="s">
        <v>142</v>
      </c>
      <c r="C29" s="102" t="s">
        <v>7</v>
      </c>
      <c r="D29" s="103" t="s">
        <v>143</v>
      </c>
      <c r="E29" s="104" t="s">
        <v>144</v>
      </c>
      <c r="F29" s="105" t="s">
        <v>145</v>
      </c>
      <c r="G29" s="106" t="s">
        <v>129</v>
      </c>
      <c r="H29" s="107" t="s">
        <v>134</v>
      </c>
      <c r="I29" s="108" t="s">
        <v>124</v>
      </c>
      <c r="J29" s="109">
        <v>22458000</v>
      </c>
      <c r="K29" s="113">
        <v>160</v>
      </c>
      <c r="L29" s="181">
        <f t="shared" si="0"/>
        <v>0</v>
      </c>
      <c r="M29" s="114"/>
      <c r="N29" s="114">
        <v>160</v>
      </c>
      <c r="O29" s="114"/>
      <c r="P29" s="114"/>
      <c r="Q29" s="114"/>
      <c r="R29" s="114"/>
      <c r="S29" s="115"/>
      <c r="T29" s="115"/>
      <c r="U29" s="115"/>
      <c r="V29" s="115"/>
      <c r="W29" s="115"/>
      <c r="X29" s="115"/>
      <c r="Y29" s="115"/>
    </row>
    <row r="30" spans="1:25" s="116" customFormat="1" ht="41.25" customHeight="1" x14ac:dyDescent="0.25">
      <c r="A30" s="112">
        <v>20</v>
      </c>
      <c r="B30" s="247" t="s">
        <v>142</v>
      </c>
      <c r="C30" s="102" t="s">
        <v>7</v>
      </c>
      <c r="D30" s="103" t="s">
        <v>146</v>
      </c>
      <c r="E30" s="104" t="s">
        <v>147</v>
      </c>
      <c r="F30" s="105" t="s">
        <v>148</v>
      </c>
      <c r="G30" s="106" t="s">
        <v>129</v>
      </c>
      <c r="H30" s="107" t="s">
        <v>123</v>
      </c>
      <c r="I30" s="108" t="s">
        <v>124</v>
      </c>
      <c r="J30" s="109">
        <v>22458000</v>
      </c>
      <c r="K30" s="113">
        <v>230</v>
      </c>
      <c r="L30" s="181">
        <f t="shared" si="0"/>
        <v>0</v>
      </c>
      <c r="M30" s="114"/>
      <c r="N30" s="114">
        <v>230</v>
      </c>
      <c r="O30" s="114"/>
      <c r="P30" s="114"/>
      <c r="Q30" s="114"/>
      <c r="R30" s="114"/>
      <c r="S30" s="115"/>
      <c r="T30" s="115"/>
      <c r="U30" s="115"/>
      <c r="V30" s="115"/>
      <c r="W30" s="115"/>
      <c r="X30" s="115"/>
      <c r="Y30" s="115"/>
    </row>
    <row r="31" spans="1:25" s="116" customFormat="1" ht="41.25" customHeight="1" x14ac:dyDescent="0.25">
      <c r="A31" s="112">
        <v>21</v>
      </c>
      <c r="B31" s="247" t="s">
        <v>149</v>
      </c>
      <c r="C31" s="102" t="s">
        <v>7</v>
      </c>
      <c r="D31" s="103" t="s">
        <v>150</v>
      </c>
      <c r="E31" s="104" t="s">
        <v>151</v>
      </c>
      <c r="F31" s="105" t="s">
        <v>152</v>
      </c>
      <c r="G31" s="106" t="s">
        <v>129</v>
      </c>
      <c r="H31" s="107" t="s">
        <v>123</v>
      </c>
      <c r="I31" s="108" t="s">
        <v>124</v>
      </c>
      <c r="J31" s="109">
        <v>35821000</v>
      </c>
      <c r="K31" s="113">
        <v>640</v>
      </c>
      <c r="L31" s="181">
        <f t="shared" si="0"/>
        <v>0</v>
      </c>
      <c r="M31" s="114"/>
      <c r="N31" s="114">
        <v>640</v>
      </c>
      <c r="O31" s="114"/>
      <c r="P31" s="114"/>
      <c r="Q31" s="114"/>
      <c r="R31" s="114"/>
      <c r="S31" s="115"/>
      <c r="T31" s="115"/>
      <c r="U31" s="115"/>
      <c r="V31" s="115"/>
      <c r="W31" s="115"/>
      <c r="X31" s="115"/>
      <c r="Y31" s="115"/>
    </row>
    <row r="32" spans="1:25" s="116" customFormat="1" ht="41.25" customHeight="1" x14ac:dyDescent="0.25">
      <c r="A32" s="112">
        <v>22</v>
      </c>
      <c r="B32" s="247" t="s">
        <v>153</v>
      </c>
      <c r="C32" s="102" t="s">
        <v>7</v>
      </c>
      <c r="D32" s="103" t="s">
        <v>154</v>
      </c>
      <c r="E32" s="104" t="s">
        <v>155</v>
      </c>
      <c r="F32" s="105" t="s">
        <v>156</v>
      </c>
      <c r="G32" s="106" t="s">
        <v>157</v>
      </c>
      <c r="H32" s="107" t="s">
        <v>134</v>
      </c>
      <c r="I32" s="108" t="s">
        <v>158</v>
      </c>
      <c r="J32" s="109">
        <v>50312000</v>
      </c>
      <c r="K32" s="113">
        <v>790</v>
      </c>
      <c r="L32" s="181">
        <f t="shared" si="0"/>
        <v>0</v>
      </c>
      <c r="M32" s="114"/>
      <c r="N32" s="114">
        <v>790</v>
      </c>
      <c r="O32" s="114"/>
      <c r="P32" s="114"/>
      <c r="Q32" s="114"/>
      <c r="R32" s="114"/>
      <c r="S32" s="115"/>
      <c r="T32" s="115"/>
      <c r="U32" s="115"/>
      <c r="V32" s="115"/>
      <c r="W32" s="115"/>
      <c r="X32" s="115"/>
      <c r="Y32" s="115"/>
    </row>
    <row r="33" spans="1:25" s="116" customFormat="1" ht="41.25" customHeight="1" x14ac:dyDescent="0.25">
      <c r="A33" s="250">
        <v>23</v>
      </c>
      <c r="B33" s="290" t="s">
        <v>159</v>
      </c>
      <c r="C33" s="284" t="s">
        <v>7</v>
      </c>
      <c r="D33" s="304" t="s">
        <v>160</v>
      </c>
      <c r="E33" s="307" t="s">
        <v>155</v>
      </c>
      <c r="F33" s="310" t="s">
        <v>161</v>
      </c>
      <c r="G33" s="313" t="s">
        <v>157</v>
      </c>
      <c r="H33" s="316" t="s">
        <v>134</v>
      </c>
      <c r="I33" s="316" t="s">
        <v>158</v>
      </c>
      <c r="J33" s="109">
        <v>30200000</v>
      </c>
      <c r="K33" s="113">
        <v>3870</v>
      </c>
      <c r="L33" s="181">
        <f t="shared" si="0"/>
        <v>0</v>
      </c>
      <c r="M33" s="114"/>
      <c r="N33" s="113">
        <v>3870</v>
      </c>
      <c r="O33" s="114"/>
      <c r="P33" s="114"/>
      <c r="Q33" s="114"/>
      <c r="R33" s="114"/>
      <c r="S33" s="115"/>
      <c r="T33" s="115"/>
      <c r="U33" s="115"/>
      <c r="V33" s="115"/>
      <c r="W33" s="115"/>
      <c r="X33" s="115"/>
      <c r="Y33" s="115"/>
    </row>
    <row r="34" spans="1:25" s="116" customFormat="1" ht="41.25" customHeight="1" x14ac:dyDescent="0.25">
      <c r="A34" s="302"/>
      <c r="B34" s="301"/>
      <c r="C34" s="303"/>
      <c r="D34" s="305"/>
      <c r="E34" s="308"/>
      <c r="F34" s="311"/>
      <c r="G34" s="314"/>
      <c r="H34" s="317"/>
      <c r="I34" s="317"/>
      <c r="J34" s="109">
        <v>32400000</v>
      </c>
      <c r="K34" s="113">
        <v>348.5</v>
      </c>
      <c r="L34" s="181">
        <f t="shared" si="0"/>
        <v>0</v>
      </c>
      <c r="M34" s="114"/>
      <c r="N34" s="113">
        <v>348.5</v>
      </c>
      <c r="O34" s="114"/>
      <c r="P34" s="114"/>
      <c r="Q34" s="114"/>
      <c r="R34" s="114"/>
      <c r="S34" s="115"/>
      <c r="T34" s="115"/>
      <c r="U34" s="115"/>
      <c r="V34" s="115"/>
      <c r="W34" s="115"/>
      <c r="X34" s="115"/>
      <c r="Y34" s="115"/>
    </row>
    <row r="35" spans="1:25" s="116" customFormat="1" ht="41.25" customHeight="1" x14ac:dyDescent="0.25">
      <c r="A35" s="251"/>
      <c r="B35" s="291"/>
      <c r="C35" s="285"/>
      <c r="D35" s="306"/>
      <c r="E35" s="309"/>
      <c r="F35" s="312"/>
      <c r="G35" s="315"/>
      <c r="H35" s="318"/>
      <c r="I35" s="318"/>
      <c r="J35" s="109">
        <v>44500000</v>
      </c>
      <c r="K35" s="113">
        <v>123</v>
      </c>
      <c r="L35" s="181">
        <f t="shared" si="0"/>
        <v>0</v>
      </c>
      <c r="M35" s="114"/>
      <c r="N35" s="113">
        <v>123</v>
      </c>
      <c r="O35" s="114"/>
      <c r="P35" s="114"/>
      <c r="Q35" s="114"/>
      <c r="R35" s="114"/>
      <c r="S35" s="115"/>
      <c r="T35" s="115"/>
      <c r="U35" s="115"/>
      <c r="V35" s="115"/>
      <c r="W35" s="115"/>
      <c r="X35" s="115"/>
      <c r="Y35" s="115"/>
    </row>
    <row r="36" spans="1:25" s="116" customFormat="1" ht="41.25" customHeight="1" x14ac:dyDescent="0.25">
      <c r="A36" s="112">
        <v>24</v>
      </c>
      <c r="B36" s="247" t="s">
        <v>162</v>
      </c>
      <c r="C36" s="102" t="s">
        <v>7</v>
      </c>
      <c r="D36" s="103" t="s">
        <v>163</v>
      </c>
      <c r="E36" s="104" t="s">
        <v>164</v>
      </c>
      <c r="F36" s="105" t="s">
        <v>165</v>
      </c>
      <c r="G36" s="106" t="s">
        <v>134</v>
      </c>
      <c r="H36" s="107" t="s">
        <v>123</v>
      </c>
      <c r="I36" s="108" t="s">
        <v>129</v>
      </c>
      <c r="J36" s="109">
        <v>39298700</v>
      </c>
      <c r="K36" s="113">
        <v>240</v>
      </c>
      <c r="L36" s="181">
        <f t="shared" si="0"/>
        <v>0</v>
      </c>
      <c r="M36" s="114"/>
      <c r="N36" s="114">
        <v>240</v>
      </c>
      <c r="O36" s="114"/>
      <c r="P36" s="114"/>
      <c r="Q36" s="114"/>
      <c r="R36" s="114"/>
      <c r="S36" s="115"/>
      <c r="T36" s="115"/>
      <c r="U36" s="115"/>
      <c r="V36" s="115"/>
      <c r="W36" s="115"/>
      <c r="X36" s="115"/>
      <c r="Y36" s="115"/>
    </row>
    <row r="37" spans="1:25" s="116" customFormat="1" ht="41.25" customHeight="1" x14ac:dyDescent="0.25">
      <c r="A37" s="250">
        <v>25</v>
      </c>
      <c r="B37" s="252" t="s">
        <v>15</v>
      </c>
      <c r="C37" s="254" t="s">
        <v>7</v>
      </c>
      <c r="D37" s="256" t="s">
        <v>166</v>
      </c>
      <c r="E37" s="258" t="s">
        <v>31</v>
      </c>
      <c r="F37" s="260"/>
      <c r="G37" s="262" t="s">
        <v>168</v>
      </c>
      <c r="H37" s="264" t="s">
        <v>167</v>
      </c>
      <c r="I37" s="264" t="s">
        <v>129</v>
      </c>
      <c r="J37" s="118">
        <v>41100000</v>
      </c>
      <c r="K37" s="113">
        <v>234</v>
      </c>
      <c r="L37" s="181">
        <f t="shared" si="0"/>
        <v>0</v>
      </c>
      <c r="M37" s="114"/>
      <c r="N37" s="219">
        <v>234</v>
      </c>
      <c r="O37" s="114"/>
      <c r="P37" s="114"/>
      <c r="Q37" s="114"/>
      <c r="R37" s="114"/>
      <c r="S37" s="115"/>
      <c r="T37" s="115"/>
      <c r="U37" s="115"/>
      <c r="V37" s="115"/>
      <c r="W37" s="115"/>
      <c r="X37" s="115"/>
      <c r="Y37" s="115"/>
    </row>
    <row r="38" spans="1:25" s="116" customFormat="1" ht="41.25" customHeight="1" x14ac:dyDescent="0.25">
      <c r="A38" s="251"/>
      <c r="B38" s="253"/>
      <c r="C38" s="255"/>
      <c r="D38" s="257"/>
      <c r="E38" s="259"/>
      <c r="F38" s="261"/>
      <c r="G38" s="263"/>
      <c r="H38" s="265"/>
      <c r="I38" s="265"/>
      <c r="J38" s="118">
        <v>15900000</v>
      </c>
      <c r="K38" s="113">
        <v>288</v>
      </c>
      <c r="L38" s="181">
        <f t="shared" si="0"/>
        <v>0</v>
      </c>
      <c r="M38" s="114"/>
      <c r="N38" s="219">
        <v>288</v>
      </c>
      <c r="O38" s="114"/>
      <c r="P38" s="114"/>
      <c r="Q38" s="114"/>
      <c r="R38" s="114"/>
      <c r="S38" s="115"/>
      <c r="T38" s="115"/>
      <c r="U38" s="115"/>
      <c r="V38" s="115"/>
      <c r="W38" s="115"/>
      <c r="X38" s="115"/>
      <c r="Y38" s="115"/>
    </row>
    <row r="39" spans="1:25" s="116" customFormat="1" ht="41.25" customHeight="1" x14ac:dyDescent="0.25">
      <c r="A39" s="112">
        <v>26</v>
      </c>
      <c r="B39" s="247" t="s">
        <v>169</v>
      </c>
      <c r="C39" s="102" t="s">
        <v>7</v>
      </c>
      <c r="D39" s="103" t="s">
        <v>170</v>
      </c>
      <c r="E39" s="104" t="s">
        <v>171</v>
      </c>
      <c r="F39" s="105" t="s">
        <v>172</v>
      </c>
      <c r="G39" s="106" t="s">
        <v>173</v>
      </c>
      <c r="H39" s="107" t="s">
        <v>73</v>
      </c>
      <c r="I39" s="108" t="s">
        <v>85</v>
      </c>
      <c r="J39" s="109">
        <v>48312000</v>
      </c>
      <c r="K39" s="113">
        <v>1200</v>
      </c>
      <c r="L39" s="181">
        <f t="shared" si="0"/>
        <v>600</v>
      </c>
      <c r="M39" s="114"/>
      <c r="N39" s="114"/>
      <c r="O39" s="114"/>
      <c r="P39" s="114">
        <v>300</v>
      </c>
      <c r="Q39" s="114"/>
      <c r="R39" s="114"/>
      <c r="S39" s="115">
        <v>300</v>
      </c>
      <c r="T39" s="115"/>
      <c r="U39" s="115"/>
      <c r="V39" s="115"/>
      <c r="W39" s="115"/>
      <c r="X39" s="115"/>
      <c r="Y39" s="115"/>
    </row>
    <row r="40" spans="1:25" s="116" customFormat="1" ht="41.25" customHeight="1" x14ac:dyDescent="0.25">
      <c r="A40" s="112">
        <v>27</v>
      </c>
      <c r="B40" s="247" t="s">
        <v>162</v>
      </c>
      <c r="C40" s="102" t="s">
        <v>7</v>
      </c>
      <c r="D40" s="103" t="s">
        <v>174</v>
      </c>
      <c r="E40" s="104" t="s">
        <v>164</v>
      </c>
      <c r="F40" s="105" t="s">
        <v>175</v>
      </c>
      <c r="G40" s="106" t="s">
        <v>176</v>
      </c>
      <c r="H40" s="107" t="s">
        <v>176</v>
      </c>
      <c r="I40" s="108" t="s">
        <v>158</v>
      </c>
      <c r="J40" s="109">
        <v>39298700</v>
      </c>
      <c r="K40" s="113">
        <v>240</v>
      </c>
      <c r="L40" s="181">
        <f t="shared" si="0"/>
        <v>0</v>
      </c>
      <c r="M40" s="114"/>
      <c r="N40" s="114"/>
      <c r="O40" s="114">
        <v>240</v>
      </c>
      <c r="P40" s="114"/>
      <c r="Q40" s="114"/>
      <c r="R40" s="114"/>
      <c r="S40" s="115"/>
      <c r="T40" s="115"/>
      <c r="U40" s="115"/>
      <c r="V40" s="115"/>
      <c r="W40" s="115"/>
      <c r="X40" s="115"/>
      <c r="Y40" s="115"/>
    </row>
    <row r="41" spans="1:25" s="116" customFormat="1" ht="41.25" customHeight="1" x14ac:dyDescent="0.25">
      <c r="A41" s="112">
        <v>28</v>
      </c>
      <c r="B41" s="247" t="s">
        <v>177</v>
      </c>
      <c r="C41" s="102" t="s">
        <v>7</v>
      </c>
      <c r="D41" s="103" t="s">
        <v>178</v>
      </c>
      <c r="E41" s="104" t="s">
        <v>179</v>
      </c>
      <c r="F41" s="105" t="s">
        <v>180</v>
      </c>
      <c r="G41" s="106" t="s">
        <v>176</v>
      </c>
      <c r="H41" s="107" t="s">
        <v>181</v>
      </c>
      <c r="I41" s="108" t="s">
        <v>85</v>
      </c>
      <c r="J41" s="109">
        <v>71600000</v>
      </c>
      <c r="K41" s="113">
        <v>300</v>
      </c>
      <c r="L41" s="181">
        <f t="shared" si="0"/>
        <v>300</v>
      </c>
      <c r="M41" s="114"/>
      <c r="N41" s="114"/>
      <c r="O41" s="114"/>
      <c r="P41" s="114"/>
      <c r="Q41" s="114"/>
      <c r="R41" s="114"/>
      <c r="S41" s="115"/>
      <c r="T41" s="115"/>
      <c r="U41" s="115"/>
      <c r="V41" s="115"/>
      <c r="W41" s="115"/>
      <c r="X41" s="115"/>
      <c r="Y41" s="115"/>
    </row>
    <row r="42" spans="1:25" s="116" customFormat="1" ht="41.25" customHeight="1" x14ac:dyDescent="0.25">
      <c r="A42" s="112">
        <v>29</v>
      </c>
      <c r="B42" s="247" t="s">
        <v>182</v>
      </c>
      <c r="C42" s="102" t="s">
        <v>7</v>
      </c>
      <c r="D42" s="103" t="s">
        <v>183</v>
      </c>
      <c r="E42" s="104" t="s">
        <v>184</v>
      </c>
      <c r="F42" s="105" t="s">
        <v>185</v>
      </c>
      <c r="G42" s="106" t="s">
        <v>176</v>
      </c>
      <c r="H42" s="107" t="s">
        <v>186</v>
      </c>
      <c r="I42" s="108" t="s">
        <v>158</v>
      </c>
      <c r="J42" s="109">
        <v>15800000</v>
      </c>
      <c r="K42" s="113">
        <v>109.6</v>
      </c>
      <c r="L42" s="181">
        <f t="shared" si="0"/>
        <v>0</v>
      </c>
      <c r="M42" s="114"/>
      <c r="N42" s="114"/>
      <c r="O42" s="114">
        <v>109.6</v>
      </c>
      <c r="P42" s="114"/>
      <c r="Q42" s="114"/>
      <c r="R42" s="114"/>
      <c r="S42" s="115"/>
      <c r="T42" s="115"/>
      <c r="U42" s="115"/>
      <c r="V42" s="115"/>
      <c r="W42" s="115"/>
      <c r="X42" s="115"/>
      <c r="Y42" s="115"/>
    </row>
    <row r="43" spans="1:25" s="116" customFormat="1" ht="41.25" customHeight="1" x14ac:dyDescent="0.25">
      <c r="A43" s="112">
        <v>30</v>
      </c>
      <c r="B43" s="247" t="s">
        <v>187</v>
      </c>
      <c r="C43" s="102" t="s">
        <v>7</v>
      </c>
      <c r="D43" s="103" t="s">
        <v>188</v>
      </c>
      <c r="E43" s="104" t="s">
        <v>189</v>
      </c>
      <c r="F43" s="105" t="s">
        <v>190</v>
      </c>
      <c r="G43" s="106" t="s">
        <v>176</v>
      </c>
      <c r="H43" s="107" t="s">
        <v>191</v>
      </c>
      <c r="I43" s="108" t="s">
        <v>158</v>
      </c>
      <c r="J43" s="109">
        <v>18530000</v>
      </c>
      <c r="K43" s="113">
        <v>103.91</v>
      </c>
      <c r="L43" s="181">
        <f t="shared" si="0"/>
        <v>0</v>
      </c>
      <c r="M43" s="114"/>
      <c r="N43" s="114"/>
      <c r="O43" s="114">
        <v>103.91</v>
      </c>
      <c r="P43" s="114"/>
      <c r="Q43" s="114"/>
      <c r="R43" s="114"/>
      <c r="S43" s="115"/>
      <c r="T43" s="115"/>
      <c r="U43" s="115"/>
      <c r="V43" s="115"/>
      <c r="W43" s="115"/>
      <c r="X43" s="115"/>
      <c r="Y43" s="115"/>
    </row>
    <row r="44" spans="1:25" s="116" customFormat="1" ht="42" customHeight="1" x14ac:dyDescent="0.25">
      <c r="A44" s="112">
        <v>31</v>
      </c>
      <c r="B44" s="247" t="s">
        <v>192</v>
      </c>
      <c r="C44" s="102" t="s">
        <v>7</v>
      </c>
      <c r="D44" s="103" t="s">
        <v>193</v>
      </c>
      <c r="E44" s="104" t="s">
        <v>194</v>
      </c>
      <c r="F44" s="105" t="s">
        <v>195</v>
      </c>
      <c r="G44" s="106" t="s">
        <v>176</v>
      </c>
      <c r="H44" s="107" t="s">
        <v>196</v>
      </c>
      <c r="I44" s="108" t="s">
        <v>73</v>
      </c>
      <c r="J44" s="109">
        <v>45453000</v>
      </c>
      <c r="K44" s="113">
        <v>4995.59</v>
      </c>
      <c r="L44" s="181">
        <f t="shared" si="0"/>
        <v>0</v>
      </c>
      <c r="M44" s="114"/>
      <c r="N44" s="114"/>
      <c r="O44" s="114">
        <v>4995.59</v>
      </c>
      <c r="P44" s="114"/>
      <c r="Q44" s="114"/>
      <c r="R44" s="114"/>
      <c r="S44" s="115"/>
      <c r="T44" s="115"/>
      <c r="U44" s="115"/>
      <c r="V44" s="115"/>
      <c r="W44" s="115"/>
      <c r="X44" s="115"/>
      <c r="Y44" s="115"/>
    </row>
    <row r="45" spans="1:25" s="116" customFormat="1" ht="42" customHeight="1" x14ac:dyDescent="0.25">
      <c r="A45" s="112">
        <v>32</v>
      </c>
      <c r="B45" s="247" t="s">
        <v>197</v>
      </c>
      <c r="C45" s="102" t="s">
        <v>7</v>
      </c>
      <c r="D45" s="103" t="s">
        <v>198</v>
      </c>
      <c r="E45" s="104" t="s">
        <v>199</v>
      </c>
      <c r="F45" s="105" t="s">
        <v>200</v>
      </c>
      <c r="G45" s="106" t="s">
        <v>201</v>
      </c>
      <c r="H45" s="107" t="s">
        <v>201</v>
      </c>
      <c r="I45" s="108" t="s">
        <v>158</v>
      </c>
      <c r="J45" s="109" t="s">
        <v>205</v>
      </c>
      <c r="K45" s="113">
        <v>140</v>
      </c>
      <c r="L45" s="181">
        <f t="shared" si="0"/>
        <v>0</v>
      </c>
      <c r="M45" s="114"/>
      <c r="N45" s="114"/>
      <c r="O45" s="114">
        <v>140</v>
      </c>
      <c r="P45" s="114"/>
      <c r="Q45" s="114"/>
      <c r="R45" s="114"/>
      <c r="S45" s="115"/>
      <c r="T45" s="115"/>
      <c r="U45" s="115"/>
      <c r="V45" s="115"/>
      <c r="W45" s="115"/>
      <c r="X45" s="115"/>
      <c r="Y45" s="115"/>
    </row>
    <row r="46" spans="1:25" s="116" customFormat="1" ht="42" customHeight="1" x14ac:dyDescent="0.25">
      <c r="A46" s="112">
        <v>33</v>
      </c>
      <c r="B46" s="247" t="s">
        <v>202</v>
      </c>
      <c r="C46" s="102" t="s">
        <v>7</v>
      </c>
      <c r="D46" s="103" t="s">
        <v>203</v>
      </c>
      <c r="E46" s="104" t="s">
        <v>204</v>
      </c>
      <c r="F46" s="105"/>
      <c r="G46" s="106"/>
      <c r="H46" s="107" t="s">
        <v>69</v>
      </c>
      <c r="I46" s="108"/>
      <c r="J46" s="109">
        <v>15911000</v>
      </c>
      <c r="K46" s="113">
        <v>170.7</v>
      </c>
      <c r="L46" s="181">
        <f t="shared" si="0"/>
        <v>0</v>
      </c>
      <c r="M46" s="114"/>
      <c r="N46" s="114"/>
      <c r="O46" s="114">
        <v>170.7</v>
      </c>
      <c r="P46" s="114"/>
      <c r="Q46" s="114"/>
      <c r="R46" s="114"/>
      <c r="S46" s="115"/>
      <c r="T46" s="115"/>
      <c r="U46" s="115"/>
      <c r="V46" s="115"/>
      <c r="W46" s="115"/>
      <c r="X46" s="115"/>
      <c r="Y46" s="115"/>
    </row>
    <row r="47" spans="1:25" s="116" customFormat="1" ht="42" customHeight="1" x14ac:dyDescent="0.25">
      <c r="A47" s="112">
        <v>34</v>
      </c>
      <c r="B47" s="247" t="s">
        <v>206</v>
      </c>
      <c r="C47" s="102" t="s">
        <v>7</v>
      </c>
      <c r="D47" s="103" t="s">
        <v>207</v>
      </c>
      <c r="E47" s="104" t="s">
        <v>208</v>
      </c>
      <c r="F47" s="105"/>
      <c r="G47" s="106"/>
      <c r="H47" s="107" t="s">
        <v>69</v>
      </c>
      <c r="I47" s="108"/>
      <c r="J47" s="109">
        <v>15812000</v>
      </c>
      <c r="K47" s="113">
        <v>140</v>
      </c>
      <c r="L47" s="181">
        <f t="shared" si="0"/>
        <v>0</v>
      </c>
      <c r="M47" s="114"/>
      <c r="N47" s="114"/>
      <c r="O47" s="114">
        <v>140</v>
      </c>
      <c r="P47" s="114"/>
      <c r="Q47" s="114"/>
      <c r="R47" s="114"/>
      <c r="S47" s="115"/>
      <c r="T47" s="115"/>
      <c r="U47" s="115"/>
      <c r="V47" s="115"/>
      <c r="W47" s="115"/>
      <c r="X47" s="115"/>
      <c r="Y47" s="115"/>
    </row>
    <row r="48" spans="1:25" s="116" customFormat="1" ht="42" customHeight="1" x14ac:dyDescent="0.25">
      <c r="A48" s="112">
        <v>35</v>
      </c>
      <c r="B48" s="247" t="s">
        <v>206</v>
      </c>
      <c r="C48" s="102" t="s">
        <v>7</v>
      </c>
      <c r="D48" s="103" t="s">
        <v>209</v>
      </c>
      <c r="E48" s="104" t="s">
        <v>210</v>
      </c>
      <c r="F48" s="105"/>
      <c r="G48" s="106"/>
      <c r="H48" s="107" t="s">
        <v>201</v>
      </c>
      <c r="I48" s="108"/>
      <c r="J48" s="109">
        <v>15812000</v>
      </c>
      <c r="K48" s="113">
        <v>100</v>
      </c>
      <c r="L48" s="181">
        <f t="shared" si="0"/>
        <v>0</v>
      </c>
      <c r="M48" s="114"/>
      <c r="N48" s="114"/>
      <c r="O48" s="114">
        <v>100</v>
      </c>
      <c r="P48" s="114"/>
      <c r="Q48" s="114"/>
      <c r="R48" s="114"/>
      <c r="S48" s="115"/>
      <c r="T48" s="115"/>
      <c r="U48" s="115"/>
      <c r="V48" s="115"/>
      <c r="W48" s="115"/>
      <c r="X48" s="115"/>
      <c r="Y48" s="115"/>
    </row>
    <row r="49" spans="1:25" s="116" customFormat="1" ht="42" customHeight="1" x14ac:dyDescent="0.25">
      <c r="A49" s="112">
        <v>36</v>
      </c>
      <c r="B49" s="247" t="s">
        <v>197</v>
      </c>
      <c r="C49" s="102" t="s">
        <v>7</v>
      </c>
      <c r="D49" s="103" t="s">
        <v>211</v>
      </c>
      <c r="E49" s="104" t="s">
        <v>212</v>
      </c>
      <c r="F49" s="105" t="s">
        <v>213</v>
      </c>
      <c r="G49" s="106" t="s">
        <v>214</v>
      </c>
      <c r="H49" s="107" t="s">
        <v>214</v>
      </c>
      <c r="I49" s="108" t="s">
        <v>158</v>
      </c>
      <c r="J49" s="109" t="s">
        <v>205</v>
      </c>
      <c r="K49" s="113">
        <v>570</v>
      </c>
      <c r="L49" s="181">
        <f t="shared" si="0"/>
        <v>0</v>
      </c>
      <c r="M49" s="114"/>
      <c r="N49" s="114"/>
      <c r="O49" s="114">
        <v>570</v>
      </c>
      <c r="P49" s="114"/>
      <c r="Q49" s="114"/>
      <c r="R49" s="114"/>
      <c r="S49" s="115"/>
      <c r="T49" s="115"/>
      <c r="U49" s="115"/>
      <c r="V49" s="115"/>
      <c r="W49" s="115"/>
      <c r="X49" s="115"/>
      <c r="Y49" s="115"/>
    </row>
    <row r="50" spans="1:25" s="116" customFormat="1" ht="42" customHeight="1" x14ac:dyDescent="0.25">
      <c r="A50" s="112">
        <v>37</v>
      </c>
      <c r="B50" s="247" t="s">
        <v>162</v>
      </c>
      <c r="C50" s="102" t="s">
        <v>7</v>
      </c>
      <c r="D50" s="103" t="s">
        <v>215</v>
      </c>
      <c r="E50" s="104" t="s">
        <v>164</v>
      </c>
      <c r="F50" s="105" t="s">
        <v>216</v>
      </c>
      <c r="G50" s="106" t="s">
        <v>217</v>
      </c>
      <c r="H50" s="107" t="s">
        <v>218</v>
      </c>
      <c r="I50" s="108" t="s">
        <v>158</v>
      </c>
      <c r="J50" s="109">
        <v>39298700</v>
      </c>
      <c r="K50" s="113">
        <v>120</v>
      </c>
      <c r="L50" s="181">
        <f t="shared" si="0"/>
        <v>0</v>
      </c>
      <c r="M50" s="114"/>
      <c r="N50" s="114"/>
      <c r="O50" s="114">
        <v>120</v>
      </c>
      <c r="P50" s="114"/>
      <c r="Q50" s="114"/>
      <c r="R50" s="114"/>
      <c r="S50" s="115"/>
      <c r="T50" s="115"/>
      <c r="U50" s="115"/>
      <c r="V50" s="115"/>
      <c r="W50" s="115"/>
      <c r="X50" s="115"/>
      <c r="Y50" s="115"/>
    </row>
    <row r="51" spans="1:25" s="116" customFormat="1" ht="42" customHeight="1" x14ac:dyDescent="0.25">
      <c r="A51" s="112">
        <v>38</v>
      </c>
      <c r="B51" s="247" t="s">
        <v>219</v>
      </c>
      <c r="C51" s="102" t="s">
        <v>7</v>
      </c>
      <c r="D51" s="103" t="s">
        <v>220</v>
      </c>
      <c r="E51" s="104" t="s">
        <v>164</v>
      </c>
      <c r="F51" s="105" t="s">
        <v>221</v>
      </c>
      <c r="G51" s="106" t="s">
        <v>222</v>
      </c>
      <c r="H51" s="107" t="s">
        <v>223</v>
      </c>
      <c r="I51" s="108" t="s">
        <v>158</v>
      </c>
      <c r="J51" s="109">
        <v>18934000</v>
      </c>
      <c r="K51" s="113">
        <v>420</v>
      </c>
      <c r="L51" s="181">
        <f t="shared" si="0"/>
        <v>-9.9999999999909051E-3</v>
      </c>
      <c r="M51" s="114"/>
      <c r="N51" s="114"/>
      <c r="O51" s="114"/>
      <c r="P51" s="114">
        <v>420.01</v>
      </c>
      <c r="Q51" s="114"/>
      <c r="R51" s="114"/>
      <c r="S51" s="115"/>
      <c r="T51" s="115"/>
      <c r="U51" s="115"/>
      <c r="V51" s="115"/>
      <c r="W51" s="115"/>
      <c r="X51" s="115"/>
      <c r="Y51" s="115"/>
    </row>
    <row r="52" spans="1:25" s="116" customFormat="1" ht="41.25" customHeight="1" x14ac:dyDescent="0.25">
      <c r="A52" s="250">
        <v>25</v>
      </c>
      <c r="B52" s="252" t="s">
        <v>15</v>
      </c>
      <c r="C52" s="254" t="s">
        <v>7</v>
      </c>
      <c r="D52" s="256" t="s">
        <v>224</v>
      </c>
      <c r="E52" s="258" t="s">
        <v>31</v>
      </c>
      <c r="F52" s="260"/>
      <c r="G52" s="262"/>
      <c r="H52" s="264" t="s">
        <v>218</v>
      </c>
      <c r="I52" s="264"/>
      <c r="J52" s="118">
        <v>41100000</v>
      </c>
      <c r="K52" s="113">
        <v>234</v>
      </c>
      <c r="L52" s="181">
        <f t="shared" si="0"/>
        <v>0</v>
      </c>
      <c r="M52" s="114"/>
      <c r="N52" s="219"/>
      <c r="O52" s="219">
        <v>234</v>
      </c>
      <c r="P52" s="114"/>
      <c r="Q52" s="114"/>
      <c r="R52" s="114"/>
      <c r="S52" s="115"/>
      <c r="T52" s="115"/>
      <c r="U52" s="115"/>
      <c r="V52" s="115"/>
      <c r="W52" s="115"/>
      <c r="X52" s="115"/>
      <c r="Y52" s="115"/>
    </row>
    <row r="53" spans="1:25" s="116" customFormat="1" ht="41.25" customHeight="1" x14ac:dyDescent="0.25">
      <c r="A53" s="251"/>
      <c r="B53" s="253"/>
      <c r="C53" s="255"/>
      <c r="D53" s="257"/>
      <c r="E53" s="259"/>
      <c r="F53" s="261"/>
      <c r="G53" s="263"/>
      <c r="H53" s="265"/>
      <c r="I53" s="265"/>
      <c r="J53" s="118">
        <v>15900000</v>
      </c>
      <c r="K53" s="113">
        <v>144</v>
      </c>
      <c r="L53" s="181">
        <f t="shared" si="0"/>
        <v>0</v>
      </c>
      <c r="M53" s="114"/>
      <c r="N53" s="219"/>
      <c r="O53" s="219">
        <v>144</v>
      </c>
      <c r="P53" s="114"/>
      <c r="Q53" s="114"/>
      <c r="R53" s="114"/>
      <c r="S53" s="115"/>
      <c r="T53" s="115"/>
      <c r="U53" s="115"/>
      <c r="V53" s="115"/>
      <c r="W53" s="115"/>
      <c r="X53" s="115"/>
      <c r="Y53" s="115"/>
    </row>
    <row r="54" spans="1:25" s="116" customFormat="1" ht="42" customHeight="1" x14ac:dyDescent="0.25">
      <c r="A54" s="112">
        <v>41</v>
      </c>
      <c r="B54" s="247" t="s">
        <v>68</v>
      </c>
      <c r="C54" s="102" t="s">
        <v>7</v>
      </c>
      <c r="D54" s="103" t="s">
        <v>225</v>
      </c>
      <c r="E54" s="104" t="s">
        <v>155</v>
      </c>
      <c r="F54" s="105" t="s">
        <v>226</v>
      </c>
      <c r="G54" s="106" t="s">
        <v>227</v>
      </c>
      <c r="H54" s="107" t="s">
        <v>228</v>
      </c>
      <c r="I54" s="108" t="s">
        <v>229</v>
      </c>
      <c r="J54" s="109">
        <v>30200000</v>
      </c>
      <c r="K54" s="113">
        <v>450</v>
      </c>
      <c r="L54" s="181">
        <f t="shared" si="0"/>
        <v>0</v>
      </c>
      <c r="M54" s="114"/>
      <c r="N54" s="114"/>
      <c r="O54" s="114"/>
      <c r="P54" s="114">
        <v>450</v>
      </c>
      <c r="Q54" s="114"/>
      <c r="R54" s="114"/>
      <c r="S54" s="115"/>
      <c r="T54" s="115"/>
      <c r="U54" s="115"/>
      <c r="V54" s="115"/>
      <c r="W54" s="115"/>
      <c r="X54" s="115"/>
      <c r="Y54" s="115"/>
    </row>
    <row r="55" spans="1:25" s="116" customFormat="1" ht="42" customHeight="1" x14ac:dyDescent="0.25">
      <c r="A55" s="112">
        <v>42</v>
      </c>
      <c r="B55" s="247" t="s">
        <v>230</v>
      </c>
      <c r="C55" s="102" t="s">
        <v>7</v>
      </c>
      <c r="D55" s="103" t="s">
        <v>231</v>
      </c>
      <c r="E55" s="104" t="s">
        <v>232</v>
      </c>
      <c r="F55" s="105" t="s">
        <v>233</v>
      </c>
      <c r="G55" s="106" t="s">
        <v>234</v>
      </c>
      <c r="H55" s="107" t="s">
        <v>235</v>
      </c>
      <c r="I55" s="108" t="s">
        <v>236</v>
      </c>
      <c r="J55" s="109">
        <v>32552100</v>
      </c>
      <c r="K55" s="113">
        <v>229</v>
      </c>
      <c r="L55" s="181">
        <f t="shared" si="0"/>
        <v>0</v>
      </c>
      <c r="M55" s="114"/>
      <c r="N55" s="114"/>
      <c r="O55" s="114"/>
      <c r="P55" s="114">
        <v>229</v>
      </c>
      <c r="Q55" s="114"/>
      <c r="R55" s="114"/>
      <c r="S55" s="115"/>
      <c r="T55" s="115"/>
      <c r="U55" s="115"/>
      <c r="V55" s="115"/>
      <c r="W55" s="115"/>
      <c r="X55" s="115"/>
      <c r="Y55" s="115"/>
    </row>
    <row r="56" spans="1:25" s="116" customFormat="1" ht="42" customHeight="1" x14ac:dyDescent="0.25">
      <c r="A56" s="112">
        <v>43</v>
      </c>
      <c r="B56" s="247" t="s">
        <v>162</v>
      </c>
      <c r="C56" s="102" t="s">
        <v>7</v>
      </c>
      <c r="D56" s="103" t="s">
        <v>237</v>
      </c>
      <c r="E56" s="104" t="s">
        <v>164</v>
      </c>
      <c r="F56" s="105" t="s">
        <v>238</v>
      </c>
      <c r="G56" s="106" t="s">
        <v>239</v>
      </c>
      <c r="H56" s="107" t="s">
        <v>235</v>
      </c>
      <c r="I56" s="108" t="s">
        <v>236</v>
      </c>
      <c r="J56" s="109">
        <v>39298700</v>
      </c>
      <c r="K56" s="113">
        <v>120</v>
      </c>
      <c r="L56" s="181">
        <f t="shared" si="0"/>
        <v>0</v>
      </c>
      <c r="M56" s="114"/>
      <c r="N56" s="114"/>
      <c r="O56" s="114"/>
      <c r="P56" s="114">
        <v>120</v>
      </c>
      <c r="Q56" s="114"/>
      <c r="R56" s="114"/>
      <c r="S56" s="115"/>
      <c r="T56" s="115"/>
      <c r="U56" s="115"/>
      <c r="V56" s="115"/>
      <c r="W56" s="115"/>
      <c r="X56" s="115"/>
      <c r="Y56" s="115"/>
    </row>
    <row r="57" spans="1:25" s="116" customFormat="1" ht="41.25" customHeight="1" x14ac:dyDescent="0.25">
      <c r="A57" s="250">
        <v>25</v>
      </c>
      <c r="B57" s="252" t="s">
        <v>15</v>
      </c>
      <c r="C57" s="254" t="s">
        <v>7</v>
      </c>
      <c r="D57" s="256" t="s">
        <v>240</v>
      </c>
      <c r="E57" s="258" t="s">
        <v>31</v>
      </c>
      <c r="F57" s="260"/>
      <c r="G57" s="262"/>
      <c r="H57" s="264" t="s">
        <v>241</v>
      </c>
      <c r="I57" s="264"/>
      <c r="J57" s="118">
        <v>41100000</v>
      </c>
      <c r="K57" s="113">
        <v>210.6</v>
      </c>
      <c r="L57" s="181">
        <f t="shared" si="0"/>
        <v>0</v>
      </c>
      <c r="M57" s="114"/>
      <c r="N57" s="219"/>
      <c r="O57" s="219"/>
      <c r="P57" s="219">
        <v>210.6</v>
      </c>
      <c r="Q57" s="114"/>
      <c r="R57" s="114"/>
      <c r="S57" s="115"/>
      <c r="T57" s="115"/>
      <c r="U57" s="115"/>
      <c r="V57" s="115"/>
      <c r="W57" s="115"/>
      <c r="X57" s="115"/>
      <c r="Y57" s="115"/>
    </row>
    <row r="58" spans="1:25" s="116" customFormat="1" ht="41.25" customHeight="1" x14ac:dyDescent="0.25">
      <c r="A58" s="251"/>
      <c r="B58" s="253"/>
      <c r="C58" s="255"/>
      <c r="D58" s="257"/>
      <c r="E58" s="259"/>
      <c r="F58" s="261"/>
      <c r="G58" s="263"/>
      <c r="H58" s="265"/>
      <c r="I58" s="265"/>
      <c r="J58" s="118">
        <v>15900000</v>
      </c>
      <c r="K58" s="113">
        <v>172.8</v>
      </c>
      <c r="L58" s="181">
        <f t="shared" si="0"/>
        <v>0</v>
      </c>
      <c r="M58" s="114"/>
      <c r="N58" s="219"/>
      <c r="O58" s="219"/>
      <c r="P58" s="219">
        <v>172.8</v>
      </c>
      <c r="Q58" s="114"/>
      <c r="R58" s="114"/>
      <c r="S58" s="115"/>
      <c r="T58" s="115"/>
      <c r="U58" s="115"/>
      <c r="V58" s="115"/>
      <c r="W58" s="115"/>
      <c r="X58" s="115"/>
      <c r="Y58" s="115"/>
    </row>
    <row r="59" spans="1:25" s="116" customFormat="1" ht="42" customHeight="1" x14ac:dyDescent="0.25">
      <c r="A59" s="112">
        <v>46</v>
      </c>
      <c r="B59" s="247" t="s">
        <v>187</v>
      </c>
      <c r="C59" s="102" t="s">
        <v>7</v>
      </c>
      <c r="D59" s="103" t="s">
        <v>242</v>
      </c>
      <c r="E59" s="104" t="s">
        <v>189</v>
      </c>
      <c r="F59" s="105" t="s">
        <v>243</v>
      </c>
      <c r="G59" s="106" t="s">
        <v>241</v>
      </c>
      <c r="H59" s="107" t="s">
        <v>244</v>
      </c>
      <c r="I59" s="108" t="s">
        <v>236</v>
      </c>
      <c r="J59" s="109">
        <v>18530000</v>
      </c>
      <c r="K59" s="113">
        <v>115.93</v>
      </c>
      <c r="L59" s="181">
        <f t="shared" si="0"/>
        <v>0</v>
      </c>
      <c r="M59" s="114"/>
      <c r="N59" s="114"/>
      <c r="O59" s="114"/>
      <c r="P59" s="114">
        <v>115.93</v>
      </c>
      <c r="Q59" s="114"/>
      <c r="R59" s="114"/>
      <c r="S59" s="115"/>
      <c r="T59" s="115"/>
      <c r="U59" s="115"/>
      <c r="V59" s="115"/>
      <c r="W59" s="115"/>
      <c r="X59" s="115"/>
      <c r="Y59" s="115"/>
    </row>
    <row r="60" spans="1:25" s="116" customFormat="1" ht="42" customHeight="1" x14ac:dyDescent="0.25">
      <c r="A60" s="112">
        <v>47</v>
      </c>
      <c r="B60" s="247" t="s">
        <v>197</v>
      </c>
      <c r="C60" s="102" t="s">
        <v>7</v>
      </c>
      <c r="D60" s="103" t="s">
        <v>245</v>
      </c>
      <c r="E60" s="104" t="s">
        <v>212</v>
      </c>
      <c r="F60" s="105" t="s">
        <v>246</v>
      </c>
      <c r="G60" s="106" t="s">
        <v>244</v>
      </c>
      <c r="H60" s="107" t="s">
        <v>244</v>
      </c>
      <c r="I60" s="108" t="s">
        <v>236</v>
      </c>
      <c r="J60" s="109" t="s">
        <v>205</v>
      </c>
      <c r="K60" s="113">
        <v>100</v>
      </c>
      <c r="L60" s="181">
        <f t="shared" si="0"/>
        <v>0</v>
      </c>
      <c r="M60" s="114"/>
      <c r="N60" s="114"/>
      <c r="O60" s="114"/>
      <c r="P60" s="114"/>
      <c r="Q60" s="114">
        <v>100</v>
      </c>
      <c r="R60" s="114"/>
      <c r="S60" s="115"/>
      <c r="T60" s="115"/>
      <c r="U60" s="115"/>
      <c r="V60" s="115"/>
      <c r="W60" s="115"/>
      <c r="X60" s="115"/>
      <c r="Y60" s="115"/>
    </row>
    <row r="61" spans="1:25" s="116" customFormat="1" ht="42" customHeight="1" x14ac:dyDescent="0.25">
      <c r="A61" s="112">
        <v>48</v>
      </c>
      <c r="B61" s="247" t="s">
        <v>187</v>
      </c>
      <c r="C61" s="102" t="s">
        <v>7</v>
      </c>
      <c r="D61" s="103" t="s">
        <v>247</v>
      </c>
      <c r="E61" s="104" t="s">
        <v>189</v>
      </c>
      <c r="F61" s="105" t="s">
        <v>248</v>
      </c>
      <c r="G61" s="106" t="s">
        <v>249</v>
      </c>
      <c r="H61" s="107" t="s">
        <v>250</v>
      </c>
      <c r="I61" s="108" t="s">
        <v>236</v>
      </c>
      <c r="J61" s="109">
        <v>18530000</v>
      </c>
      <c r="K61" s="113">
        <v>106.4</v>
      </c>
      <c r="L61" s="181">
        <f t="shared" si="0"/>
        <v>0</v>
      </c>
      <c r="M61" s="114"/>
      <c r="N61" s="114"/>
      <c r="O61" s="114"/>
      <c r="P61" s="114"/>
      <c r="Q61" s="114">
        <v>106.4</v>
      </c>
      <c r="R61" s="114"/>
      <c r="S61" s="115"/>
      <c r="T61" s="115"/>
      <c r="U61" s="115"/>
      <c r="V61" s="115"/>
      <c r="W61" s="115"/>
      <c r="X61" s="115"/>
      <c r="Y61" s="115"/>
    </row>
    <row r="62" spans="1:25" s="116" customFormat="1" ht="42" customHeight="1" x14ac:dyDescent="0.25">
      <c r="A62" s="112">
        <v>49</v>
      </c>
      <c r="B62" s="247" t="s">
        <v>197</v>
      </c>
      <c r="C62" s="102" t="s">
        <v>7</v>
      </c>
      <c r="D62" s="103" t="s">
        <v>251</v>
      </c>
      <c r="E62" s="104" t="s">
        <v>212</v>
      </c>
      <c r="F62" s="105" t="s">
        <v>252</v>
      </c>
      <c r="G62" s="106" t="s">
        <v>250</v>
      </c>
      <c r="H62" s="107" t="s">
        <v>250</v>
      </c>
      <c r="I62" s="108" t="s">
        <v>236</v>
      </c>
      <c r="J62" s="109" t="s">
        <v>205</v>
      </c>
      <c r="K62" s="113">
        <v>50</v>
      </c>
      <c r="L62" s="181">
        <f t="shared" si="0"/>
        <v>0</v>
      </c>
      <c r="M62" s="114"/>
      <c r="N62" s="114"/>
      <c r="O62" s="114"/>
      <c r="P62" s="114"/>
      <c r="Q62" s="114">
        <v>50</v>
      </c>
      <c r="R62" s="114"/>
      <c r="S62" s="115"/>
      <c r="T62" s="115"/>
      <c r="U62" s="115"/>
      <c r="V62" s="115"/>
      <c r="W62" s="115"/>
      <c r="X62" s="115"/>
      <c r="Y62" s="115"/>
    </row>
    <row r="63" spans="1:25" s="116" customFormat="1" ht="42" customHeight="1" x14ac:dyDescent="0.25">
      <c r="A63" s="112">
        <v>50</v>
      </c>
      <c r="B63" s="247" t="s">
        <v>192</v>
      </c>
      <c r="C63" s="102" t="s">
        <v>7</v>
      </c>
      <c r="D63" s="103" t="s">
        <v>253</v>
      </c>
      <c r="E63" s="104" t="s">
        <v>194</v>
      </c>
      <c r="F63" s="105" t="s">
        <v>254</v>
      </c>
      <c r="G63" s="106" t="s">
        <v>250</v>
      </c>
      <c r="H63" s="107" t="s">
        <v>255</v>
      </c>
      <c r="I63" s="108" t="s">
        <v>73</v>
      </c>
      <c r="J63" s="109">
        <v>45453000</v>
      </c>
      <c r="K63" s="113">
        <v>7888.16</v>
      </c>
      <c r="L63" s="181">
        <f t="shared" si="0"/>
        <v>0</v>
      </c>
      <c r="M63" s="114"/>
      <c r="N63" s="114"/>
      <c r="O63" s="114"/>
      <c r="P63" s="114"/>
      <c r="Q63" s="114">
        <v>7888.16</v>
      </c>
      <c r="R63" s="114"/>
      <c r="S63" s="115"/>
      <c r="T63" s="115"/>
      <c r="U63" s="115"/>
      <c r="V63" s="115"/>
      <c r="W63" s="115"/>
      <c r="X63" s="115"/>
      <c r="Y63" s="115"/>
    </row>
    <row r="64" spans="1:25" s="116" customFormat="1" ht="42" customHeight="1" x14ac:dyDescent="0.25">
      <c r="A64" s="112">
        <v>51</v>
      </c>
      <c r="B64" s="247" t="s">
        <v>197</v>
      </c>
      <c r="C64" s="102" t="s">
        <v>7</v>
      </c>
      <c r="D64" s="103" t="s">
        <v>347</v>
      </c>
      <c r="E64" s="104" t="s">
        <v>212</v>
      </c>
      <c r="F64" s="105" t="s">
        <v>346</v>
      </c>
      <c r="G64" s="106" t="s">
        <v>348</v>
      </c>
      <c r="H64" s="107" t="s">
        <v>348</v>
      </c>
      <c r="I64" s="108" t="s">
        <v>349</v>
      </c>
      <c r="J64" s="109" t="s">
        <v>205</v>
      </c>
      <c r="K64" s="113">
        <v>70</v>
      </c>
      <c r="L64" s="181">
        <f t="shared" si="0"/>
        <v>0</v>
      </c>
      <c r="M64" s="114"/>
      <c r="N64" s="114"/>
      <c r="O64" s="114"/>
      <c r="P64" s="114"/>
      <c r="Q64" s="114">
        <v>70</v>
      </c>
      <c r="R64" s="114"/>
      <c r="S64" s="115"/>
      <c r="T64" s="115"/>
      <c r="U64" s="115"/>
      <c r="V64" s="115"/>
      <c r="W64" s="115"/>
      <c r="X64" s="115"/>
      <c r="Y64" s="115"/>
    </row>
    <row r="65" spans="1:25" s="116" customFormat="1" ht="42" customHeight="1" x14ac:dyDescent="0.25">
      <c r="A65" s="112">
        <v>52</v>
      </c>
      <c r="B65" s="247" t="s">
        <v>352</v>
      </c>
      <c r="C65" s="102" t="s">
        <v>7</v>
      </c>
      <c r="D65" s="103" t="s">
        <v>351</v>
      </c>
      <c r="E65" s="212" t="s">
        <v>353</v>
      </c>
      <c r="F65" s="105" t="s">
        <v>354</v>
      </c>
      <c r="G65" s="210" t="s">
        <v>348</v>
      </c>
      <c r="H65" s="210" t="s">
        <v>73</v>
      </c>
      <c r="I65" s="210" t="s">
        <v>48</v>
      </c>
      <c r="J65" s="210">
        <v>72400000</v>
      </c>
      <c r="K65" s="110">
        <v>200</v>
      </c>
      <c r="L65" s="181">
        <f t="shared" si="0"/>
        <v>150</v>
      </c>
      <c r="M65" s="114"/>
      <c r="N65" s="114"/>
      <c r="O65" s="114"/>
      <c r="P65" s="114"/>
      <c r="Q65" s="114"/>
      <c r="R65" s="114">
        <v>25</v>
      </c>
      <c r="S65" s="115">
        <v>25</v>
      </c>
      <c r="T65" s="115"/>
      <c r="U65" s="115"/>
      <c r="V65" s="115"/>
      <c r="W65" s="115"/>
      <c r="X65" s="115"/>
      <c r="Y65" s="115"/>
    </row>
    <row r="66" spans="1:25" s="116" customFormat="1" ht="42" customHeight="1" x14ac:dyDescent="0.25">
      <c r="A66" s="112">
        <v>53</v>
      </c>
      <c r="B66" s="247" t="s">
        <v>357</v>
      </c>
      <c r="C66" s="102" t="s">
        <v>7</v>
      </c>
      <c r="D66" s="103" t="s">
        <v>355</v>
      </c>
      <c r="E66" s="104" t="s">
        <v>358</v>
      </c>
      <c r="F66" s="105" t="s">
        <v>356</v>
      </c>
      <c r="G66" s="106" t="s">
        <v>348</v>
      </c>
      <c r="H66" s="107" t="s">
        <v>73</v>
      </c>
      <c r="I66" s="108" t="s">
        <v>48</v>
      </c>
      <c r="J66" s="109">
        <v>72200000</v>
      </c>
      <c r="K66" s="113">
        <v>3540</v>
      </c>
      <c r="L66" s="181">
        <f t="shared" si="0"/>
        <v>0</v>
      </c>
      <c r="M66" s="114"/>
      <c r="N66" s="114"/>
      <c r="O66" s="114"/>
      <c r="P66" s="114"/>
      <c r="Q66" s="114">
        <v>3540</v>
      </c>
      <c r="R66" s="114"/>
      <c r="S66" s="115"/>
      <c r="T66" s="115"/>
      <c r="U66" s="115"/>
      <c r="V66" s="115"/>
      <c r="W66" s="115"/>
      <c r="X66" s="115"/>
      <c r="Y66" s="115"/>
    </row>
    <row r="67" spans="1:25" s="116" customFormat="1" ht="42" customHeight="1" x14ac:dyDescent="0.25">
      <c r="A67" s="112">
        <v>54</v>
      </c>
      <c r="B67" s="247" t="s">
        <v>350</v>
      </c>
      <c r="C67" s="102" t="s">
        <v>7</v>
      </c>
      <c r="D67" s="103" t="s">
        <v>359</v>
      </c>
      <c r="E67" s="104" t="s">
        <v>208</v>
      </c>
      <c r="F67" s="105"/>
      <c r="G67" s="106" t="s">
        <v>348</v>
      </c>
      <c r="H67" s="107"/>
      <c r="I67" s="108"/>
      <c r="J67" s="109">
        <v>15812000</v>
      </c>
      <c r="K67" s="113">
        <v>100</v>
      </c>
      <c r="L67" s="181">
        <f t="shared" si="0"/>
        <v>0</v>
      </c>
      <c r="M67" s="114"/>
      <c r="N67" s="114"/>
      <c r="O67" s="114"/>
      <c r="P67" s="114"/>
      <c r="Q67" s="114">
        <v>100</v>
      </c>
      <c r="R67" s="114"/>
      <c r="S67" s="115"/>
      <c r="T67" s="115"/>
      <c r="U67" s="115"/>
      <c r="V67" s="115"/>
      <c r="W67" s="115"/>
      <c r="X67" s="115"/>
      <c r="Y67" s="115"/>
    </row>
    <row r="68" spans="1:25" s="116" customFormat="1" ht="42" customHeight="1" x14ac:dyDescent="0.25">
      <c r="A68" s="112">
        <v>55</v>
      </c>
      <c r="B68" s="247" t="s">
        <v>362</v>
      </c>
      <c r="C68" s="102" t="s">
        <v>7</v>
      </c>
      <c r="D68" s="103" t="s">
        <v>360</v>
      </c>
      <c r="E68" s="104" t="s">
        <v>363</v>
      </c>
      <c r="F68" s="105" t="s">
        <v>361</v>
      </c>
      <c r="G68" s="106" t="s">
        <v>364</v>
      </c>
      <c r="H68" s="107" t="s">
        <v>365</v>
      </c>
      <c r="I68" s="108" t="s">
        <v>349</v>
      </c>
      <c r="J68" s="109">
        <v>39200000</v>
      </c>
      <c r="K68" s="211">
        <v>120</v>
      </c>
      <c r="L68" s="181">
        <f t="shared" si="0"/>
        <v>0</v>
      </c>
      <c r="M68" s="114"/>
      <c r="N68" s="114"/>
      <c r="O68" s="114"/>
      <c r="P68" s="114"/>
      <c r="Q68" s="125">
        <v>120</v>
      </c>
      <c r="R68" s="115"/>
      <c r="S68" s="115"/>
      <c r="T68" s="115"/>
      <c r="U68" s="115"/>
      <c r="V68" s="115"/>
      <c r="W68" s="115"/>
      <c r="X68" s="115"/>
      <c r="Y68" s="115"/>
    </row>
    <row r="69" spans="1:25" s="116" customFormat="1" ht="42" customHeight="1" x14ac:dyDescent="0.25">
      <c r="A69" s="112">
        <v>56</v>
      </c>
      <c r="B69" s="247" t="s">
        <v>197</v>
      </c>
      <c r="C69" s="102" t="s">
        <v>7</v>
      </c>
      <c r="D69" s="103" t="s">
        <v>368</v>
      </c>
      <c r="E69" s="104" t="s">
        <v>212</v>
      </c>
      <c r="F69" s="105" t="s">
        <v>366</v>
      </c>
      <c r="G69" s="106" t="s">
        <v>367</v>
      </c>
      <c r="H69" s="107" t="s">
        <v>367</v>
      </c>
      <c r="I69" s="108" t="s">
        <v>349</v>
      </c>
      <c r="J69" s="109" t="s">
        <v>205</v>
      </c>
      <c r="K69" s="113">
        <v>100</v>
      </c>
      <c r="L69" s="181">
        <f t="shared" si="0"/>
        <v>0</v>
      </c>
      <c r="M69" s="114"/>
      <c r="N69" s="114"/>
      <c r="O69" s="114"/>
      <c r="P69" s="114"/>
      <c r="Q69" s="125">
        <v>100</v>
      </c>
      <c r="R69" s="115"/>
      <c r="S69" s="115"/>
      <c r="T69" s="115"/>
      <c r="U69" s="115"/>
      <c r="V69" s="115"/>
      <c r="W69" s="115"/>
      <c r="X69" s="115"/>
      <c r="Y69" s="115"/>
    </row>
    <row r="70" spans="1:25" s="116" customFormat="1" ht="42" customHeight="1" x14ac:dyDescent="0.25">
      <c r="A70" s="112">
        <v>57</v>
      </c>
      <c r="B70" s="247" t="s">
        <v>350</v>
      </c>
      <c r="C70" s="102" t="s">
        <v>7</v>
      </c>
      <c r="D70" s="103" t="s">
        <v>369</v>
      </c>
      <c r="E70" s="104" t="s">
        <v>208</v>
      </c>
      <c r="F70" s="105"/>
      <c r="G70" s="106" t="s">
        <v>370</v>
      </c>
      <c r="H70" s="107"/>
      <c r="I70" s="108"/>
      <c r="J70" s="109">
        <v>15812000</v>
      </c>
      <c r="K70" s="113">
        <v>80</v>
      </c>
      <c r="L70" s="181">
        <f t="shared" si="0"/>
        <v>0</v>
      </c>
      <c r="M70" s="114"/>
      <c r="N70" s="114"/>
      <c r="O70" s="114"/>
      <c r="P70" s="114"/>
      <c r="Q70" s="125">
        <v>80</v>
      </c>
      <c r="R70" s="115"/>
      <c r="S70" s="115"/>
      <c r="T70" s="115"/>
      <c r="U70" s="115"/>
      <c r="V70" s="115"/>
      <c r="W70" s="115"/>
      <c r="X70" s="115"/>
      <c r="Y70" s="115"/>
    </row>
    <row r="71" spans="1:25" s="116" customFormat="1" ht="26.25" customHeight="1" x14ac:dyDescent="0.25">
      <c r="A71" s="250">
        <v>58</v>
      </c>
      <c r="B71" s="252" t="s">
        <v>15</v>
      </c>
      <c r="C71" s="254" t="s">
        <v>7</v>
      </c>
      <c r="D71" s="256" t="s">
        <v>371</v>
      </c>
      <c r="E71" s="258" t="s">
        <v>31</v>
      </c>
      <c r="F71" s="260"/>
      <c r="G71" s="262" t="s">
        <v>364</v>
      </c>
      <c r="H71" s="264"/>
      <c r="I71" s="264"/>
      <c r="J71" s="118">
        <v>41100000</v>
      </c>
      <c r="K71" s="113">
        <v>210.6</v>
      </c>
      <c r="L71" s="181">
        <f t="shared" si="0"/>
        <v>0</v>
      </c>
      <c r="M71" s="114"/>
      <c r="N71" s="114"/>
      <c r="O71" s="114"/>
      <c r="P71" s="114"/>
      <c r="Q71" s="125">
        <v>210.6</v>
      </c>
      <c r="R71" s="115"/>
      <c r="S71" s="115"/>
      <c r="T71" s="115"/>
      <c r="U71" s="115"/>
      <c r="V71" s="115"/>
      <c r="W71" s="115"/>
      <c r="X71" s="115"/>
      <c r="Y71" s="115"/>
    </row>
    <row r="72" spans="1:25" s="116" customFormat="1" ht="27.75" customHeight="1" x14ac:dyDescent="0.25">
      <c r="A72" s="251"/>
      <c r="B72" s="253"/>
      <c r="C72" s="255"/>
      <c r="D72" s="257"/>
      <c r="E72" s="259"/>
      <c r="F72" s="261"/>
      <c r="G72" s="263"/>
      <c r="H72" s="265"/>
      <c r="I72" s="265"/>
      <c r="J72" s="118">
        <v>15900000</v>
      </c>
      <c r="K72" s="113">
        <v>177.84</v>
      </c>
      <c r="L72" s="181">
        <f t="shared" si="0"/>
        <v>0</v>
      </c>
      <c r="M72" s="114"/>
      <c r="N72" s="114"/>
      <c r="O72" s="114"/>
      <c r="P72" s="114"/>
      <c r="Q72" s="125">
        <v>177.84</v>
      </c>
      <c r="R72" s="115"/>
      <c r="S72" s="115"/>
      <c r="T72" s="115"/>
      <c r="U72" s="115"/>
      <c r="V72" s="115"/>
      <c r="W72" s="115"/>
      <c r="X72" s="115"/>
      <c r="Y72" s="115"/>
    </row>
    <row r="73" spans="1:25" s="116" customFormat="1" ht="42" customHeight="1" x14ac:dyDescent="0.25">
      <c r="A73" s="112">
        <v>59</v>
      </c>
      <c r="B73" s="247" t="s">
        <v>374</v>
      </c>
      <c r="C73" s="102" t="s">
        <v>7</v>
      </c>
      <c r="D73" s="103" t="s">
        <v>373</v>
      </c>
      <c r="E73" s="104" t="s">
        <v>375</v>
      </c>
      <c r="F73" s="105" t="s">
        <v>372</v>
      </c>
      <c r="G73" s="106" t="s">
        <v>376</v>
      </c>
      <c r="H73" s="107" t="s">
        <v>377</v>
      </c>
      <c r="I73" s="108" t="s">
        <v>378</v>
      </c>
      <c r="J73" s="109">
        <v>80500000</v>
      </c>
      <c r="K73" s="211">
        <v>600</v>
      </c>
      <c r="L73" s="181">
        <f t="shared" si="0"/>
        <v>0</v>
      </c>
      <c r="M73" s="114"/>
      <c r="N73" s="114"/>
      <c r="O73" s="114"/>
      <c r="P73" s="114"/>
      <c r="Q73" s="125"/>
      <c r="R73" s="115">
        <v>600</v>
      </c>
      <c r="S73" s="115"/>
      <c r="T73" s="115"/>
      <c r="U73" s="115"/>
      <c r="V73" s="115"/>
      <c r="W73" s="115"/>
      <c r="X73" s="115"/>
      <c r="Y73" s="115"/>
    </row>
    <row r="74" spans="1:25" s="116" customFormat="1" ht="42" customHeight="1" x14ac:dyDescent="0.25">
      <c r="A74" s="112">
        <v>60</v>
      </c>
      <c r="B74" s="247" t="s">
        <v>381</v>
      </c>
      <c r="C74" s="102" t="s">
        <v>7</v>
      </c>
      <c r="D74" s="103" t="s">
        <v>379</v>
      </c>
      <c r="E74" s="104" t="s">
        <v>380</v>
      </c>
      <c r="F74" s="105"/>
      <c r="G74" s="106" t="s">
        <v>364</v>
      </c>
      <c r="H74" s="107"/>
      <c r="I74" s="108"/>
      <c r="J74" s="109">
        <v>55300000</v>
      </c>
      <c r="K74" s="211">
        <v>2864.4</v>
      </c>
      <c r="L74" s="181">
        <f t="shared" si="0"/>
        <v>0</v>
      </c>
      <c r="M74" s="114"/>
      <c r="N74" s="114"/>
      <c r="O74" s="114"/>
      <c r="P74" s="114"/>
      <c r="Q74" s="125"/>
      <c r="R74" s="115">
        <v>2864.4</v>
      </c>
      <c r="S74" s="115"/>
      <c r="T74" s="115"/>
      <c r="U74" s="115"/>
      <c r="V74" s="115"/>
      <c r="W74" s="115"/>
      <c r="X74" s="115"/>
      <c r="Y74" s="115"/>
    </row>
    <row r="75" spans="1:25" s="116" customFormat="1" ht="42" customHeight="1" x14ac:dyDescent="0.25">
      <c r="A75" s="112">
        <v>61</v>
      </c>
      <c r="B75" s="247" t="s">
        <v>381</v>
      </c>
      <c r="C75" s="102" t="s">
        <v>7</v>
      </c>
      <c r="D75" s="103" t="s">
        <v>382</v>
      </c>
      <c r="E75" s="104" t="s">
        <v>383</v>
      </c>
      <c r="F75" s="105"/>
      <c r="G75" s="106" t="s">
        <v>364</v>
      </c>
      <c r="H75" s="107"/>
      <c r="I75" s="108"/>
      <c r="J75" s="109">
        <v>55300000</v>
      </c>
      <c r="K75" s="211">
        <v>4257</v>
      </c>
      <c r="L75" s="181">
        <f>K75-R75</f>
        <v>0</v>
      </c>
      <c r="M75" s="114"/>
      <c r="N75" s="114"/>
      <c r="O75" s="114"/>
      <c r="P75" s="114"/>
      <c r="Q75" s="125"/>
      <c r="R75" s="115">
        <v>4257</v>
      </c>
      <c r="S75" s="115"/>
      <c r="T75" s="115"/>
      <c r="U75" s="115"/>
      <c r="V75" s="115"/>
      <c r="W75" s="115"/>
      <c r="X75" s="115"/>
      <c r="Y75" s="115"/>
    </row>
    <row r="76" spans="1:25" s="116" customFormat="1" ht="42" customHeight="1" x14ac:dyDescent="0.25">
      <c r="A76" s="112">
        <v>62</v>
      </c>
      <c r="B76" s="247" t="s">
        <v>385</v>
      </c>
      <c r="C76" s="102" t="s">
        <v>7</v>
      </c>
      <c r="D76" s="103" t="s">
        <v>384</v>
      </c>
      <c r="E76" s="104" t="s">
        <v>386</v>
      </c>
      <c r="F76" s="105" t="s">
        <v>387</v>
      </c>
      <c r="G76" s="106" t="s">
        <v>229</v>
      </c>
      <c r="H76" s="107" t="s">
        <v>388</v>
      </c>
      <c r="I76" s="108" t="s">
        <v>73</v>
      </c>
      <c r="J76" s="109">
        <v>42500000</v>
      </c>
      <c r="K76" s="211">
        <v>1399.99</v>
      </c>
      <c r="L76" s="181">
        <f>K76-R76</f>
        <v>0</v>
      </c>
      <c r="M76" s="114"/>
      <c r="N76" s="114"/>
      <c r="O76" s="114"/>
      <c r="P76" s="114"/>
      <c r="Q76" s="125"/>
      <c r="R76" s="115">
        <v>1399.99</v>
      </c>
      <c r="S76" s="115"/>
      <c r="T76" s="115"/>
      <c r="U76" s="115"/>
      <c r="V76" s="115"/>
      <c r="W76" s="115"/>
      <c r="X76" s="115"/>
      <c r="Y76" s="115"/>
    </row>
    <row r="77" spans="1:25" s="116" customFormat="1" ht="42" customHeight="1" x14ac:dyDescent="0.25">
      <c r="A77" s="112">
        <v>63</v>
      </c>
      <c r="B77" s="247" t="s">
        <v>182</v>
      </c>
      <c r="C77" s="102" t="s">
        <v>7</v>
      </c>
      <c r="D77" s="103" t="s">
        <v>389</v>
      </c>
      <c r="E77" s="104" t="s">
        <v>184</v>
      </c>
      <c r="F77" s="105" t="s">
        <v>390</v>
      </c>
      <c r="G77" s="106" t="s">
        <v>391</v>
      </c>
      <c r="H77" s="107" t="s">
        <v>392</v>
      </c>
      <c r="I77" s="108" t="s">
        <v>393</v>
      </c>
      <c r="J77" s="109">
        <v>15800000</v>
      </c>
      <c r="K77" s="211">
        <v>95.7</v>
      </c>
      <c r="L77" s="181">
        <f t="shared" ref="L77" si="1">K77-R77</f>
        <v>0</v>
      </c>
      <c r="M77" s="114"/>
      <c r="N77" s="114"/>
      <c r="O77" s="114"/>
      <c r="P77" s="114"/>
      <c r="Q77" s="125"/>
      <c r="R77" s="115">
        <v>95.7</v>
      </c>
      <c r="S77" s="115"/>
      <c r="T77" s="115"/>
      <c r="U77" s="115"/>
      <c r="V77" s="115"/>
      <c r="W77" s="115"/>
      <c r="X77" s="115"/>
      <c r="Y77" s="115"/>
    </row>
    <row r="78" spans="1:25" s="116" customFormat="1" ht="42" customHeight="1" x14ac:dyDescent="0.25">
      <c r="A78" s="112">
        <v>64</v>
      </c>
      <c r="B78" s="247" t="s">
        <v>374</v>
      </c>
      <c r="C78" s="102" t="s">
        <v>7</v>
      </c>
      <c r="D78" s="103" t="s">
        <v>398</v>
      </c>
      <c r="E78" s="104" t="s">
        <v>375</v>
      </c>
      <c r="F78" s="105" t="s">
        <v>394</v>
      </c>
      <c r="G78" s="106" t="s">
        <v>395</v>
      </c>
      <c r="H78" s="107" t="s">
        <v>396</v>
      </c>
      <c r="I78" s="108" t="s">
        <v>397</v>
      </c>
      <c r="J78" s="109">
        <v>80500000</v>
      </c>
      <c r="K78" s="211">
        <v>1650</v>
      </c>
      <c r="L78" s="181">
        <f>K78-S78</f>
        <v>0</v>
      </c>
      <c r="M78" s="114"/>
      <c r="N78" s="114"/>
      <c r="O78" s="114"/>
      <c r="P78" s="114"/>
      <c r="Q78" s="125"/>
      <c r="R78" s="115"/>
      <c r="S78" s="115">
        <v>1650</v>
      </c>
      <c r="T78" s="115"/>
      <c r="U78" s="115"/>
      <c r="V78" s="115"/>
      <c r="W78" s="115"/>
      <c r="X78" s="115"/>
      <c r="Y78" s="115"/>
    </row>
    <row r="79" spans="1:25" s="116" customFormat="1" ht="42" customHeight="1" x14ac:dyDescent="0.25">
      <c r="A79" s="112">
        <v>65</v>
      </c>
      <c r="B79" s="247" t="s">
        <v>404</v>
      </c>
      <c r="C79" s="102" t="s">
        <v>7</v>
      </c>
      <c r="D79" s="103" t="s">
        <v>399</v>
      </c>
      <c r="E79" s="104" t="s">
        <v>400</v>
      </c>
      <c r="F79" s="105" t="s">
        <v>401</v>
      </c>
      <c r="G79" s="106" t="s">
        <v>402</v>
      </c>
      <c r="H79" s="107" t="s">
        <v>403</v>
      </c>
      <c r="I79" s="108" t="s">
        <v>393</v>
      </c>
      <c r="J79" s="109">
        <v>50700000</v>
      </c>
      <c r="K79" s="211">
        <v>450</v>
      </c>
      <c r="L79" s="181">
        <f>K79-S79</f>
        <v>0</v>
      </c>
      <c r="M79" s="114"/>
      <c r="N79" s="114"/>
      <c r="O79" s="114"/>
      <c r="P79" s="114"/>
      <c r="Q79" s="125"/>
      <c r="R79" s="115"/>
      <c r="S79" s="115">
        <v>450</v>
      </c>
      <c r="T79" s="115"/>
      <c r="U79" s="115"/>
      <c r="V79" s="115"/>
      <c r="W79" s="115"/>
      <c r="X79" s="115"/>
      <c r="Y79" s="115"/>
    </row>
    <row r="80" spans="1:25" s="116" customFormat="1" ht="24.75" customHeight="1" x14ac:dyDescent="0.25">
      <c r="A80" s="250">
        <v>66</v>
      </c>
      <c r="B80" s="252" t="s">
        <v>15</v>
      </c>
      <c r="C80" s="254" t="s">
        <v>7</v>
      </c>
      <c r="D80" s="256" t="s">
        <v>405</v>
      </c>
      <c r="E80" s="258" t="s">
        <v>31</v>
      </c>
      <c r="F80" s="260"/>
      <c r="G80" s="262" t="s">
        <v>402</v>
      </c>
      <c r="H80" s="264"/>
      <c r="I80" s="264"/>
      <c r="J80" s="118">
        <v>41100000</v>
      </c>
      <c r="K80" s="113">
        <v>210.6</v>
      </c>
      <c r="L80" s="181">
        <f>K80-M80-N80-O80-P80-Q80-R80-S80-T80-U80-V80-W80-X80</f>
        <v>0</v>
      </c>
      <c r="M80" s="114"/>
      <c r="N80" s="114"/>
      <c r="O80" s="114"/>
      <c r="P80" s="114"/>
      <c r="Q80" s="125"/>
      <c r="R80" s="115"/>
      <c r="S80" s="115">
        <v>210.6</v>
      </c>
      <c r="T80" s="115"/>
      <c r="U80" s="115"/>
      <c r="V80" s="115"/>
      <c r="W80" s="115"/>
      <c r="X80" s="115"/>
      <c r="Y80" s="115"/>
    </row>
    <row r="81" spans="1:25" s="116" customFormat="1" ht="24.75" customHeight="1" x14ac:dyDescent="0.25">
      <c r="A81" s="251"/>
      <c r="B81" s="253"/>
      <c r="C81" s="255"/>
      <c r="D81" s="257"/>
      <c r="E81" s="259"/>
      <c r="F81" s="261"/>
      <c r="G81" s="263"/>
      <c r="H81" s="265"/>
      <c r="I81" s="265"/>
      <c r="J81" s="118">
        <v>15900000</v>
      </c>
      <c r="K81" s="113">
        <v>216.6</v>
      </c>
      <c r="L81" s="181">
        <f t="shared" si="0"/>
        <v>0</v>
      </c>
      <c r="M81" s="114"/>
      <c r="N81" s="114"/>
      <c r="O81" s="114"/>
      <c r="P81" s="114"/>
      <c r="Q81" s="125"/>
      <c r="R81" s="115"/>
      <c r="S81" s="115">
        <v>216.6</v>
      </c>
      <c r="T81" s="115"/>
      <c r="U81" s="115"/>
      <c r="V81" s="115"/>
      <c r="W81" s="115"/>
      <c r="X81" s="115"/>
      <c r="Y81" s="115"/>
    </row>
    <row r="82" spans="1:25" s="116" customFormat="1" ht="42" customHeight="1" x14ac:dyDescent="0.25">
      <c r="A82" s="214">
        <v>67</v>
      </c>
      <c r="B82" s="242" t="s">
        <v>407</v>
      </c>
      <c r="C82" s="102" t="s">
        <v>7</v>
      </c>
      <c r="D82" s="192" t="s">
        <v>406</v>
      </c>
      <c r="E82" s="215" t="s">
        <v>288</v>
      </c>
      <c r="F82" s="193" t="s">
        <v>408</v>
      </c>
      <c r="G82" s="191" t="s">
        <v>345</v>
      </c>
      <c r="H82" s="191" t="s">
        <v>409</v>
      </c>
      <c r="I82" s="216" t="s">
        <v>410</v>
      </c>
      <c r="J82" s="119">
        <v>39500000</v>
      </c>
      <c r="K82" s="120">
        <v>700</v>
      </c>
      <c r="L82" s="217">
        <f>K82-M82-N82-O82-P82-Q82-R82-S82-T82-U82-V82-W82-X82</f>
        <v>0</v>
      </c>
      <c r="M82" s="114"/>
      <c r="N82" s="114"/>
      <c r="O82" s="114"/>
      <c r="P82" s="114"/>
      <c r="Q82" s="125"/>
      <c r="R82" s="115"/>
      <c r="S82" s="115">
        <v>700</v>
      </c>
      <c r="T82" s="115"/>
      <c r="U82" s="115"/>
      <c r="V82" s="115"/>
      <c r="W82" s="115"/>
      <c r="X82" s="115"/>
      <c r="Y82" s="115"/>
    </row>
    <row r="83" spans="1:25" s="116" customFormat="1" ht="42" customHeight="1" x14ac:dyDescent="0.25">
      <c r="A83" s="112">
        <v>68</v>
      </c>
      <c r="B83" s="242" t="s">
        <v>412</v>
      </c>
      <c r="C83" s="102" t="s">
        <v>7</v>
      </c>
      <c r="D83" s="187" t="s">
        <v>411</v>
      </c>
      <c r="E83" s="215" t="s">
        <v>413</v>
      </c>
      <c r="F83" s="193" t="s">
        <v>414</v>
      </c>
      <c r="G83" s="191" t="s">
        <v>396</v>
      </c>
      <c r="H83" s="191" t="s">
        <v>415</v>
      </c>
      <c r="I83" s="216" t="s">
        <v>397</v>
      </c>
      <c r="J83" s="119">
        <v>18500000</v>
      </c>
      <c r="K83" s="113">
        <v>225</v>
      </c>
      <c r="L83" s="217">
        <f t="shared" ref="L83:L124" si="2">K83-M83-N83-O83-P83-Q83-R83-S83-T83-U83-V83-W83-X83</f>
        <v>0</v>
      </c>
      <c r="M83" s="114"/>
      <c r="N83" s="114"/>
      <c r="O83" s="114"/>
      <c r="P83" s="114"/>
      <c r="Q83" s="125"/>
      <c r="R83" s="115"/>
      <c r="S83" s="115">
        <v>225</v>
      </c>
      <c r="T83" s="115"/>
      <c r="U83" s="115"/>
      <c r="V83" s="115"/>
      <c r="W83" s="115"/>
      <c r="X83" s="115"/>
      <c r="Y83" s="115"/>
    </row>
    <row r="84" spans="1:25" s="124" customFormat="1" ht="42" customHeight="1" x14ac:dyDescent="0.25">
      <c r="A84" s="214">
        <v>69</v>
      </c>
      <c r="B84" s="242" t="s">
        <v>417</v>
      </c>
      <c r="C84" s="102" t="s">
        <v>7</v>
      </c>
      <c r="D84" s="192" t="s">
        <v>416</v>
      </c>
      <c r="E84" s="215" t="s">
        <v>418</v>
      </c>
      <c r="F84" s="193" t="s">
        <v>419</v>
      </c>
      <c r="G84" s="191" t="s">
        <v>396</v>
      </c>
      <c r="H84" s="191" t="s">
        <v>420</v>
      </c>
      <c r="I84" s="216" t="s">
        <v>397</v>
      </c>
      <c r="J84" s="119">
        <v>79200000</v>
      </c>
      <c r="K84" s="120">
        <v>954</v>
      </c>
      <c r="L84" s="217">
        <f t="shared" si="2"/>
        <v>954</v>
      </c>
      <c r="M84" s="121"/>
      <c r="N84" s="121"/>
      <c r="O84" s="121"/>
      <c r="P84" s="121"/>
      <c r="Q84" s="218"/>
      <c r="R84" s="123"/>
      <c r="S84" s="123"/>
      <c r="T84" s="123"/>
      <c r="U84" s="123"/>
      <c r="V84" s="123"/>
      <c r="W84" s="123"/>
      <c r="X84" s="123"/>
      <c r="Y84" s="123"/>
    </row>
    <row r="85" spans="1:25" s="124" customFormat="1" ht="42" customHeight="1" x14ac:dyDescent="0.25">
      <c r="A85" s="112">
        <v>70</v>
      </c>
      <c r="B85" s="242" t="s">
        <v>422</v>
      </c>
      <c r="C85" s="102" t="s">
        <v>7</v>
      </c>
      <c r="D85" s="192" t="s">
        <v>421</v>
      </c>
      <c r="E85" s="215" t="s">
        <v>423</v>
      </c>
      <c r="F85" s="193" t="s">
        <v>424</v>
      </c>
      <c r="G85" s="191" t="s">
        <v>396</v>
      </c>
      <c r="H85" s="191" t="s">
        <v>425</v>
      </c>
      <c r="I85" s="216" t="s">
        <v>426</v>
      </c>
      <c r="J85" s="119">
        <v>44200000</v>
      </c>
      <c r="K85" s="120">
        <v>785</v>
      </c>
      <c r="L85" s="217">
        <f t="shared" si="2"/>
        <v>785</v>
      </c>
      <c r="M85" s="121"/>
      <c r="N85" s="121"/>
      <c r="O85" s="121"/>
      <c r="P85" s="121"/>
      <c r="Q85" s="218"/>
      <c r="R85" s="123"/>
      <c r="S85" s="123"/>
      <c r="T85" s="123"/>
      <c r="U85" s="123"/>
      <c r="V85" s="123"/>
      <c r="W85" s="123"/>
      <c r="X85" s="123"/>
      <c r="Y85" s="123"/>
    </row>
    <row r="86" spans="1:25" s="124" customFormat="1" ht="42" customHeight="1" x14ac:dyDescent="0.25">
      <c r="A86" s="214">
        <v>71</v>
      </c>
      <c r="B86" s="242" t="s">
        <v>429</v>
      </c>
      <c r="C86" s="102" t="s">
        <v>7</v>
      </c>
      <c r="D86" s="192" t="s">
        <v>427</v>
      </c>
      <c r="E86" s="215" t="s">
        <v>428</v>
      </c>
      <c r="F86" s="193"/>
      <c r="G86" s="191" t="s">
        <v>430</v>
      </c>
      <c r="H86" s="191"/>
      <c r="I86" s="216"/>
      <c r="J86" s="119">
        <v>15800000</v>
      </c>
      <c r="K86" s="120">
        <v>71</v>
      </c>
      <c r="L86" s="217">
        <f t="shared" si="2"/>
        <v>0</v>
      </c>
      <c r="M86" s="121"/>
      <c r="N86" s="121"/>
      <c r="O86" s="121"/>
      <c r="P86" s="121"/>
      <c r="Q86" s="218"/>
      <c r="R86" s="123"/>
      <c r="S86" s="123">
        <v>71</v>
      </c>
      <c r="T86" s="123"/>
      <c r="U86" s="123"/>
      <c r="V86" s="123"/>
      <c r="W86" s="123"/>
      <c r="X86" s="123"/>
      <c r="Y86" s="123"/>
    </row>
    <row r="87" spans="1:25" s="116" customFormat="1" ht="42" customHeight="1" x14ac:dyDescent="0.25">
      <c r="A87" s="112">
        <v>72</v>
      </c>
      <c r="B87" s="242" t="s">
        <v>182</v>
      </c>
      <c r="C87" s="102" t="s">
        <v>7</v>
      </c>
      <c r="D87" s="187" t="s">
        <v>431</v>
      </c>
      <c r="E87" s="104" t="s">
        <v>184</v>
      </c>
      <c r="F87" s="188" t="s">
        <v>432</v>
      </c>
      <c r="G87" s="189" t="s">
        <v>433</v>
      </c>
      <c r="H87" s="190" t="s">
        <v>434</v>
      </c>
      <c r="I87" s="213" t="s">
        <v>397</v>
      </c>
      <c r="J87" s="118">
        <v>15800000</v>
      </c>
      <c r="K87" s="113">
        <v>80.400000000000006</v>
      </c>
      <c r="L87" s="217">
        <f t="shared" si="2"/>
        <v>0</v>
      </c>
      <c r="M87" s="114"/>
      <c r="N87" s="114"/>
      <c r="O87" s="114"/>
      <c r="P87" s="114"/>
      <c r="Q87" s="125"/>
      <c r="R87" s="115"/>
      <c r="S87" s="115">
        <v>80.400000000000006</v>
      </c>
      <c r="T87" s="115"/>
      <c r="U87" s="115"/>
      <c r="V87" s="115"/>
      <c r="W87" s="115"/>
      <c r="X87" s="115"/>
      <c r="Y87" s="115"/>
    </row>
    <row r="88" spans="1:25" s="116" customFormat="1" ht="24" customHeight="1" x14ac:dyDescent="0.25">
      <c r="A88" s="250">
        <v>73</v>
      </c>
      <c r="B88" s="252" t="s">
        <v>15</v>
      </c>
      <c r="C88" s="254" t="s">
        <v>7</v>
      </c>
      <c r="D88" s="256" t="s">
        <v>435</v>
      </c>
      <c r="E88" s="258" t="s">
        <v>31</v>
      </c>
      <c r="F88" s="260"/>
      <c r="G88" s="262" t="s">
        <v>420</v>
      </c>
      <c r="H88" s="264"/>
      <c r="I88" s="264"/>
      <c r="J88" s="118">
        <v>41100000</v>
      </c>
      <c r="K88" s="113">
        <v>210.6</v>
      </c>
      <c r="L88" s="235">
        <f t="shared" si="2"/>
        <v>210.6</v>
      </c>
      <c r="M88" s="114"/>
      <c r="N88" s="114"/>
      <c r="O88" s="114"/>
      <c r="P88" s="114"/>
      <c r="Q88" s="125"/>
      <c r="R88" s="115"/>
      <c r="S88" s="115"/>
      <c r="T88" s="115"/>
      <c r="U88" s="115"/>
      <c r="V88" s="115"/>
      <c r="W88" s="115"/>
      <c r="X88" s="115"/>
      <c r="Y88" s="115"/>
    </row>
    <row r="89" spans="1:25" s="116" customFormat="1" ht="21" customHeight="1" x14ac:dyDescent="0.25">
      <c r="A89" s="251"/>
      <c r="B89" s="253"/>
      <c r="C89" s="255"/>
      <c r="D89" s="257"/>
      <c r="E89" s="259"/>
      <c r="F89" s="261"/>
      <c r="G89" s="263"/>
      <c r="H89" s="265"/>
      <c r="I89" s="265"/>
      <c r="J89" s="118">
        <v>15900000</v>
      </c>
      <c r="K89" s="113">
        <v>288</v>
      </c>
      <c r="L89" s="235">
        <f t="shared" si="2"/>
        <v>288</v>
      </c>
      <c r="M89" s="114"/>
      <c r="N89" s="114"/>
      <c r="O89" s="114"/>
      <c r="P89" s="114"/>
      <c r="Q89" s="125"/>
      <c r="R89" s="115"/>
      <c r="S89" s="115"/>
      <c r="T89" s="115"/>
      <c r="U89" s="115"/>
      <c r="V89" s="115"/>
      <c r="W89" s="115"/>
      <c r="X89" s="115"/>
      <c r="Y89" s="115"/>
    </row>
    <row r="90" spans="1:25" s="124" customFormat="1" ht="42" customHeight="1" x14ac:dyDescent="0.25">
      <c r="A90" s="228">
        <v>74</v>
      </c>
      <c r="B90" s="242" t="s">
        <v>436</v>
      </c>
      <c r="C90" s="102" t="s">
        <v>7</v>
      </c>
      <c r="D90" s="230" t="s">
        <v>437</v>
      </c>
      <c r="E90" s="234" t="s">
        <v>155</v>
      </c>
      <c r="F90" s="229" t="s">
        <v>438</v>
      </c>
      <c r="G90" s="227" t="s">
        <v>439</v>
      </c>
      <c r="H90" s="227" t="s">
        <v>393</v>
      </c>
      <c r="I90" s="216" t="s">
        <v>410</v>
      </c>
      <c r="J90" s="119">
        <v>50300000</v>
      </c>
      <c r="K90" s="120">
        <v>623</v>
      </c>
      <c r="L90" s="235">
        <f t="shared" si="2"/>
        <v>0</v>
      </c>
      <c r="M90" s="121"/>
      <c r="N90" s="121"/>
      <c r="O90" s="121"/>
      <c r="P90" s="121"/>
      <c r="Q90" s="218"/>
      <c r="R90" s="123"/>
      <c r="S90" s="123"/>
      <c r="T90" s="123">
        <v>623</v>
      </c>
      <c r="U90" s="123"/>
      <c r="V90" s="123"/>
      <c r="W90" s="123"/>
      <c r="X90" s="123"/>
      <c r="Y90" s="123"/>
    </row>
    <row r="91" spans="1:25" s="116" customFormat="1" ht="42" customHeight="1" x14ac:dyDescent="0.25">
      <c r="A91" s="225">
        <v>75</v>
      </c>
      <c r="B91" s="242" t="s">
        <v>142</v>
      </c>
      <c r="C91" s="102" t="s">
        <v>7</v>
      </c>
      <c r="D91" s="226" t="s">
        <v>440</v>
      </c>
      <c r="E91" s="215" t="s">
        <v>164</v>
      </c>
      <c r="F91" s="229" t="s">
        <v>441</v>
      </c>
      <c r="G91" s="227" t="s">
        <v>442</v>
      </c>
      <c r="H91" s="227" t="s">
        <v>443</v>
      </c>
      <c r="I91" s="216" t="s">
        <v>444</v>
      </c>
      <c r="J91" s="119">
        <v>22400000</v>
      </c>
      <c r="K91" s="113">
        <v>550</v>
      </c>
      <c r="L91" s="217"/>
      <c r="M91" s="114"/>
      <c r="N91" s="114"/>
      <c r="O91" s="114"/>
      <c r="P91" s="114"/>
      <c r="Q91" s="125"/>
      <c r="R91" s="115"/>
      <c r="S91" s="115"/>
      <c r="T91" s="115">
        <v>550</v>
      </c>
      <c r="U91" s="115"/>
      <c r="V91" s="115"/>
      <c r="W91" s="115"/>
      <c r="X91" s="115"/>
      <c r="Y91" s="115"/>
    </row>
    <row r="92" spans="1:25" s="124" customFormat="1" ht="42" customHeight="1" x14ac:dyDescent="0.25">
      <c r="A92" s="238">
        <v>76</v>
      </c>
      <c r="B92" s="242" t="s">
        <v>362</v>
      </c>
      <c r="C92" s="102" t="s">
        <v>7</v>
      </c>
      <c r="D92" s="230" t="s">
        <v>447</v>
      </c>
      <c r="E92" s="215" t="s">
        <v>164</v>
      </c>
      <c r="F92" s="229" t="s">
        <v>445</v>
      </c>
      <c r="G92" s="227" t="s">
        <v>442</v>
      </c>
      <c r="H92" s="227" t="s">
        <v>446</v>
      </c>
      <c r="I92" s="216" t="s">
        <v>73</v>
      </c>
      <c r="J92" s="119">
        <v>39200000</v>
      </c>
      <c r="K92" s="120">
        <v>120</v>
      </c>
      <c r="L92" s="217"/>
      <c r="M92" s="121"/>
      <c r="N92" s="121"/>
      <c r="O92" s="121"/>
      <c r="P92" s="121"/>
      <c r="Q92" s="218"/>
      <c r="R92" s="123"/>
      <c r="S92" s="123"/>
      <c r="T92" s="123">
        <v>120</v>
      </c>
      <c r="U92" s="123"/>
      <c r="V92" s="123"/>
      <c r="W92" s="123"/>
      <c r="X92" s="123"/>
      <c r="Y92" s="123"/>
    </row>
    <row r="93" spans="1:25" s="124" customFormat="1" ht="42" customHeight="1" x14ac:dyDescent="0.25">
      <c r="A93" s="239">
        <v>77</v>
      </c>
      <c r="B93" s="242" t="s">
        <v>385</v>
      </c>
      <c r="C93" s="102" t="s">
        <v>7</v>
      </c>
      <c r="D93" s="230" t="s">
        <v>448</v>
      </c>
      <c r="E93" s="215" t="s">
        <v>449</v>
      </c>
      <c r="F93" s="229" t="s">
        <v>450</v>
      </c>
      <c r="G93" s="227" t="s">
        <v>451</v>
      </c>
      <c r="H93" s="227" t="s">
        <v>452</v>
      </c>
      <c r="I93" s="216" t="s">
        <v>73</v>
      </c>
      <c r="J93" s="119">
        <v>42500000</v>
      </c>
      <c r="K93" s="120">
        <v>1449</v>
      </c>
      <c r="L93" s="217"/>
      <c r="M93" s="121"/>
      <c r="N93" s="121"/>
      <c r="O93" s="121"/>
      <c r="P93" s="121"/>
      <c r="Q93" s="218"/>
      <c r="R93" s="123"/>
      <c r="S93" s="123"/>
      <c r="T93" s="123">
        <v>1449</v>
      </c>
      <c r="U93" s="123"/>
      <c r="V93" s="123"/>
      <c r="W93" s="123"/>
      <c r="X93" s="123"/>
      <c r="Y93" s="123"/>
    </row>
    <row r="94" spans="1:25" s="124" customFormat="1" ht="42" customHeight="1" x14ac:dyDescent="0.25">
      <c r="A94" s="238">
        <v>78</v>
      </c>
      <c r="B94" s="242" t="s">
        <v>454</v>
      </c>
      <c r="C94" s="102" t="s">
        <v>7</v>
      </c>
      <c r="D94" s="230" t="s">
        <v>453</v>
      </c>
      <c r="E94" s="215" t="s">
        <v>97</v>
      </c>
      <c r="F94" s="229" t="s">
        <v>455</v>
      </c>
      <c r="G94" s="227" t="s">
        <v>456</v>
      </c>
      <c r="H94" s="227" t="s">
        <v>181</v>
      </c>
      <c r="I94" s="216" t="s">
        <v>48</v>
      </c>
      <c r="J94" s="119">
        <v>33700000</v>
      </c>
      <c r="K94" s="120">
        <v>1475</v>
      </c>
      <c r="L94" s="217"/>
      <c r="M94" s="121"/>
      <c r="N94" s="121"/>
      <c r="O94" s="121"/>
      <c r="P94" s="121"/>
      <c r="Q94" s="218"/>
      <c r="R94" s="123"/>
      <c r="S94" s="123"/>
      <c r="T94" s="123">
        <v>198</v>
      </c>
      <c r="U94" s="123">
        <v>198</v>
      </c>
      <c r="V94" s="123">
        <v>198</v>
      </c>
      <c r="W94" s="123"/>
      <c r="X94" s="123"/>
      <c r="Y94" s="123"/>
    </row>
    <row r="95" spans="1:25" s="124" customFormat="1" ht="42" customHeight="1" x14ac:dyDescent="0.25">
      <c r="A95" s="239">
        <v>79</v>
      </c>
      <c r="B95" s="242" t="s">
        <v>607</v>
      </c>
      <c r="C95" s="102" t="s">
        <v>7</v>
      </c>
      <c r="D95" s="230" t="s">
        <v>457</v>
      </c>
      <c r="E95" s="215" t="s">
        <v>458</v>
      </c>
      <c r="F95" s="229"/>
      <c r="G95" s="227" t="s">
        <v>456</v>
      </c>
      <c r="H95" s="227"/>
      <c r="I95" s="216" t="s">
        <v>410</v>
      </c>
      <c r="J95" s="119">
        <v>75100000</v>
      </c>
      <c r="K95" s="120">
        <v>325</v>
      </c>
      <c r="L95" s="217"/>
      <c r="M95" s="121"/>
      <c r="N95" s="121"/>
      <c r="O95" s="121"/>
      <c r="P95" s="121"/>
      <c r="Q95" s="218"/>
      <c r="R95" s="123"/>
      <c r="S95" s="123"/>
      <c r="T95" s="123">
        <v>325</v>
      </c>
      <c r="U95" s="123"/>
      <c r="V95" s="123"/>
      <c r="W95" s="123"/>
      <c r="X95" s="123"/>
      <c r="Y95" s="123"/>
    </row>
    <row r="96" spans="1:25" s="124" customFormat="1" ht="42" customHeight="1" x14ac:dyDescent="0.25">
      <c r="A96" s="238">
        <v>80</v>
      </c>
      <c r="B96" s="242" t="s">
        <v>197</v>
      </c>
      <c r="C96" s="102" t="s">
        <v>7</v>
      </c>
      <c r="D96" s="230" t="s">
        <v>459</v>
      </c>
      <c r="E96" s="215" t="s">
        <v>460</v>
      </c>
      <c r="F96" s="229" t="s">
        <v>461</v>
      </c>
      <c r="G96" s="227">
        <v>45152</v>
      </c>
      <c r="H96" s="227" t="s">
        <v>446</v>
      </c>
      <c r="I96" s="216" t="s">
        <v>340</v>
      </c>
      <c r="J96" s="119">
        <v>3100000</v>
      </c>
      <c r="K96" s="120">
        <v>50</v>
      </c>
      <c r="L96" s="217">
        <f t="shared" si="2"/>
        <v>0</v>
      </c>
      <c r="M96" s="121"/>
      <c r="N96" s="121"/>
      <c r="O96" s="121"/>
      <c r="P96" s="121"/>
      <c r="Q96" s="218"/>
      <c r="R96" s="123"/>
      <c r="S96" s="123"/>
      <c r="T96" s="123">
        <v>50</v>
      </c>
      <c r="U96" s="123"/>
      <c r="V96" s="123"/>
      <c r="W96" s="123"/>
      <c r="X96" s="123"/>
      <c r="Y96" s="123"/>
    </row>
    <row r="97" spans="1:25" s="124" customFormat="1" ht="42" customHeight="1" x14ac:dyDescent="0.25">
      <c r="A97" s="239">
        <v>81</v>
      </c>
      <c r="B97" s="242" t="s">
        <v>362</v>
      </c>
      <c r="C97" s="102" t="s">
        <v>7</v>
      </c>
      <c r="D97" s="230" t="s">
        <v>464</v>
      </c>
      <c r="E97" s="215" t="s">
        <v>164</v>
      </c>
      <c r="F97" s="229" t="s">
        <v>462</v>
      </c>
      <c r="G97" s="227" t="s">
        <v>463</v>
      </c>
      <c r="H97" s="227" t="s">
        <v>463</v>
      </c>
      <c r="I97" s="216" t="s">
        <v>340</v>
      </c>
      <c r="J97" s="119">
        <v>39200000</v>
      </c>
      <c r="K97" s="120">
        <v>120</v>
      </c>
      <c r="L97" s="217"/>
      <c r="M97" s="121"/>
      <c r="N97" s="121"/>
      <c r="O97" s="121"/>
      <c r="P97" s="121"/>
      <c r="Q97" s="218"/>
      <c r="R97" s="123"/>
      <c r="S97" s="123"/>
      <c r="T97" s="123">
        <v>120</v>
      </c>
      <c r="U97" s="123"/>
      <c r="V97" s="123"/>
      <c r="W97" s="123"/>
      <c r="X97" s="123"/>
      <c r="Y97" s="123"/>
    </row>
    <row r="98" spans="1:25" s="124" customFormat="1" ht="42" customHeight="1" x14ac:dyDescent="0.25">
      <c r="A98" s="238">
        <v>82</v>
      </c>
      <c r="B98" s="242" t="s">
        <v>466</v>
      </c>
      <c r="C98" s="102" t="s">
        <v>7</v>
      </c>
      <c r="D98" s="230" t="s">
        <v>465</v>
      </c>
      <c r="E98" s="215" t="s">
        <v>204</v>
      </c>
      <c r="F98" s="229" t="s">
        <v>467</v>
      </c>
      <c r="G98" s="227" t="s">
        <v>463</v>
      </c>
      <c r="H98" s="227" t="s">
        <v>463</v>
      </c>
      <c r="I98" s="216" t="s">
        <v>340</v>
      </c>
      <c r="J98" s="119">
        <v>18500000</v>
      </c>
      <c r="K98" s="120">
        <v>170</v>
      </c>
      <c r="L98" s="217"/>
      <c r="M98" s="121"/>
      <c r="N98" s="121"/>
      <c r="O98" s="121"/>
      <c r="P98" s="121"/>
      <c r="Q98" s="218"/>
      <c r="R98" s="123"/>
      <c r="S98" s="123"/>
      <c r="T98" s="123">
        <v>170</v>
      </c>
      <c r="U98" s="123"/>
      <c r="V98" s="123"/>
      <c r="W98" s="123"/>
      <c r="X98" s="123"/>
      <c r="Y98" s="123"/>
    </row>
    <row r="99" spans="1:25" s="124" customFormat="1" ht="21.75" customHeight="1" x14ac:dyDescent="0.25">
      <c r="A99" s="250">
        <v>83</v>
      </c>
      <c r="B99" s="252" t="s">
        <v>15</v>
      </c>
      <c r="C99" s="254" t="s">
        <v>7</v>
      </c>
      <c r="D99" s="256" t="s">
        <v>469</v>
      </c>
      <c r="E99" s="258" t="s">
        <v>31</v>
      </c>
      <c r="F99" s="260"/>
      <c r="G99" s="262" t="s">
        <v>468</v>
      </c>
      <c r="H99" s="264"/>
      <c r="I99" s="264"/>
      <c r="J99" s="118">
        <v>41100000</v>
      </c>
      <c r="K99" s="113">
        <v>198.9</v>
      </c>
      <c r="L99" s="217"/>
      <c r="M99" s="121"/>
      <c r="N99" s="121"/>
      <c r="O99" s="121"/>
      <c r="P99" s="121"/>
      <c r="Q99" s="218"/>
      <c r="R99" s="123"/>
      <c r="S99" s="123"/>
      <c r="T99" s="123">
        <v>198.9</v>
      </c>
      <c r="U99" s="123"/>
      <c r="V99" s="123"/>
      <c r="W99" s="123"/>
      <c r="X99" s="123"/>
      <c r="Y99" s="123"/>
    </row>
    <row r="100" spans="1:25" s="124" customFormat="1" ht="24" customHeight="1" x14ac:dyDescent="0.25">
      <c r="A100" s="251"/>
      <c r="B100" s="253"/>
      <c r="C100" s="255"/>
      <c r="D100" s="257"/>
      <c r="E100" s="259"/>
      <c r="F100" s="261"/>
      <c r="G100" s="263"/>
      <c r="H100" s="265"/>
      <c r="I100" s="265"/>
      <c r="J100" s="118">
        <v>15900000</v>
      </c>
      <c r="K100" s="113">
        <v>273.60000000000002</v>
      </c>
      <c r="L100" s="217"/>
      <c r="M100" s="121"/>
      <c r="N100" s="121"/>
      <c r="O100" s="121"/>
      <c r="P100" s="121"/>
      <c r="Q100" s="218"/>
      <c r="R100" s="123"/>
      <c r="S100" s="123"/>
      <c r="T100" s="123">
        <v>273.60000000000002</v>
      </c>
      <c r="U100" s="123"/>
      <c r="V100" s="123"/>
      <c r="W100" s="123"/>
      <c r="X100" s="123"/>
      <c r="Y100" s="123"/>
    </row>
    <row r="101" spans="1:25" s="124" customFormat="1" ht="42" customHeight="1" x14ac:dyDescent="0.25">
      <c r="A101" s="214">
        <v>84</v>
      </c>
      <c r="B101" s="242" t="s">
        <v>182</v>
      </c>
      <c r="C101" s="102" t="s">
        <v>7</v>
      </c>
      <c r="D101" s="226" t="s">
        <v>471</v>
      </c>
      <c r="E101" s="104" t="s">
        <v>184</v>
      </c>
      <c r="F101" s="229" t="s">
        <v>470</v>
      </c>
      <c r="G101" s="227" t="s">
        <v>472</v>
      </c>
      <c r="H101" s="227" t="s">
        <v>397</v>
      </c>
      <c r="I101" s="216" t="s">
        <v>73</v>
      </c>
      <c r="J101" s="119">
        <v>15800000</v>
      </c>
      <c r="K101" s="120">
        <v>104.6</v>
      </c>
      <c r="L101" s="217"/>
      <c r="M101" s="121"/>
      <c r="N101" s="121"/>
      <c r="O101" s="121"/>
      <c r="P101" s="121"/>
      <c r="Q101" s="218"/>
      <c r="R101" s="123"/>
      <c r="S101" s="123"/>
      <c r="T101" s="123"/>
      <c r="U101" s="123">
        <v>104.6</v>
      </c>
      <c r="V101" s="123"/>
      <c r="W101" s="123"/>
      <c r="X101" s="123"/>
      <c r="Y101" s="123"/>
    </row>
    <row r="102" spans="1:25" s="124" customFormat="1" ht="42" customHeight="1" x14ac:dyDescent="0.25">
      <c r="A102" s="214">
        <v>85</v>
      </c>
      <c r="B102" s="242" t="s">
        <v>362</v>
      </c>
      <c r="C102" s="102" t="s">
        <v>7</v>
      </c>
      <c r="D102" s="230" t="s">
        <v>474</v>
      </c>
      <c r="E102" s="215" t="s">
        <v>164</v>
      </c>
      <c r="F102" s="229" t="s">
        <v>473</v>
      </c>
      <c r="G102" s="227" t="s">
        <v>311</v>
      </c>
      <c r="H102" s="227" t="s">
        <v>397</v>
      </c>
      <c r="I102" s="216" t="s">
        <v>73</v>
      </c>
      <c r="J102" s="119">
        <v>39200000</v>
      </c>
      <c r="K102" s="120">
        <v>120</v>
      </c>
      <c r="L102" s="217"/>
      <c r="M102" s="121"/>
      <c r="N102" s="121"/>
      <c r="O102" s="121"/>
      <c r="P102" s="121"/>
      <c r="Q102" s="218"/>
      <c r="R102" s="123"/>
      <c r="S102" s="123"/>
      <c r="T102" s="123"/>
      <c r="U102" s="123">
        <v>120</v>
      </c>
      <c r="V102" s="123"/>
      <c r="W102" s="123"/>
      <c r="X102" s="123"/>
      <c r="Y102" s="123"/>
    </row>
    <row r="103" spans="1:25" s="124" customFormat="1" ht="42" customHeight="1" x14ac:dyDescent="0.25">
      <c r="A103" s="214">
        <v>86</v>
      </c>
      <c r="B103" s="242" t="s">
        <v>197</v>
      </c>
      <c r="C103" s="102" t="s">
        <v>7</v>
      </c>
      <c r="D103" s="230" t="s">
        <v>476</v>
      </c>
      <c r="E103" s="215" t="s">
        <v>460</v>
      </c>
      <c r="F103" s="229" t="s">
        <v>475</v>
      </c>
      <c r="G103" s="227" t="s">
        <v>311</v>
      </c>
      <c r="H103" s="227" t="s">
        <v>397</v>
      </c>
      <c r="I103" s="216" t="s">
        <v>73</v>
      </c>
      <c r="J103" s="119">
        <v>3100000</v>
      </c>
      <c r="K103" s="120">
        <v>115</v>
      </c>
      <c r="L103" s="217"/>
      <c r="M103" s="121"/>
      <c r="N103" s="121"/>
      <c r="O103" s="121"/>
      <c r="P103" s="121"/>
      <c r="Q103" s="218"/>
      <c r="R103" s="123"/>
      <c r="S103" s="123"/>
      <c r="T103" s="123"/>
      <c r="U103" s="123">
        <v>115</v>
      </c>
      <c r="V103" s="123"/>
      <c r="W103" s="123"/>
      <c r="X103" s="123"/>
      <c r="Y103" s="123"/>
    </row>
    <row r="104" spans="1:25" s="124" customFormat="1" ht="42" customHeight="1" x14ac:dyDescent="0.25">
      <c r="A104" s="214">
        <v>87</v>
      </c>
      <c r="B104" s="242" t="s">
        <v>385</v>
      </c>
      <c r="C104" s="102" t="s">
        <v>7</v>
      </c>
      <c r="D104" s="230" t="s">
        <v>480</v>
      </c>
      <c r="E104" s="215" t="s">
        <v>449</v>
      </c>
      <c r="F104" s="229" t="s">
        <v>477</v>
      </c>
      <c r="G104" s="227" t="s">
        <v>478</v>
      </c>
      <c r="H104" s="227" t="s">
        <v>479</v>
      </c>
      <c r="I104" s="216" t="s">
        <v>73</v>
      </c>
      <c r="J104" s="119">
        <v>42500000</v>
      </c>
      <c r="K104" s="120">
        <v>1399</v>
      </c>
      <c r="L104" s="217"/>
      <c r="M104" s="121"/>
      <c r="N104" s="121"/>
      <c r="O104" s="121"/>
      <c r="P104" s="121"/>
      <c r="Q104" s="218"/>
      <c r="R104" s="123"/>
      <c r="S104" s="123"/>
      <c r="T104" s="123"/>
      <c r="U104" s="123">
        <v>1399</v>
      </c>
      <c r="V104" s="123"/>
      <c r="W104" s="123"/>
      <c r="X104" s="123"/>
      <c r="Y104" s="123"/>
    </row>
    <row r="105" spans="1:25" s="124" customFormat="1" ht="42" customHeight="1" x14ac:dyDescent="0.25">
      <c r="A105" s="214">
        <v>88</v>
      </c>
      <c r="B105" s="242" t="s">
        <v>482</v>
      </c>
      <c r="C105" s="102" t="s">
        <v>7</v>
      </c>
      <c r="D105" s="230" t="s">
        <v>481</v>
      </c>
      <c r="E105" s="215" t="s">
        <v>194</v>
      </c>
      <c r="F105" s="232" t="s">
        <v>483</v>
      </c>
      <c r="G105" s="227" t="s">
        <v>478</v>
      </c>
      <c r="H105" s="227" t="s">
        <v>479</v>
      </c>
      <c r="I105" s="216" t="s">
        <v>73</v>
      </c>
      <c r="J105" s="119">
        <v>45400000</v>
      </c>
      <c r="K105" s="120">
        <v>6649.56</v>
      </c>
      <c r="L105" s="217"/>
      <c r="M105" s="121"/>
      <c r="N105" s="121"/>
      <c r="O105" s="121"/>
      <c r="P105" s="121"/>
      <c r="Q105" s="218"/>
      <c r="R105" s="123"/>
      <c r="S105" s="123"/>
      <c r="T105" s="123"/>
      <c r="U105" s="123">
        <v>6649.56</v>
      </c>
      <c r="V105" s="123"/>
      <c r="W105" s="123"/>
      <c r="X105" s="123"/>
      <c r="Y105" s="123"/>
    </row>
    <row r="106" spans="1:25" s="124" customFormat="1" ht="42" customHeight="1" x14ac:dyDescent="0.25">
      <c r="A106" s="214">
        <v>89</v>
      </c>
      <c r="B106" s="242" t="s">
        <v>484</v>
      </c>
      <c r="C106" s="102" t="s">
        <v>7</v>
      </c>
      <c r="D106" s="230" t="s">
        <v>485</v>
      </c>
      <c r="E106" s="215" t="s">
        <v>486</v>
      </c>
      <c r="F106" s="232" t="s">
        <v>487</v>
      </c>
      <c r="G106" s="227" t="s">
        <v>478</v>
      </c>
      <c r="H106" s="227" t="s">
        <v>488</v>
      </c>
      <c r="I106" s="216" t="s">
        <v>73</v>
      </c>
      <c r="J106" s="119">
        <v>35100000</v>
      </c>
      <c r="K106" s="120">
        <v>9786</v>
      </c>
      <c r="L106" s="217"/>
      <c r="M106" s="121"/>
      <c r="N106" s="121"/>
      <c r="O106" s="121"/>
      <c r="P106" s="121"/>
      <c r="Q106" s="218"/>
      <c r="R106" s="123"/>
      <c r="S106" s="123"/>
      <c r="T106" s="123"/>
      <c r="U106" s="123"/>
      <c r="V106" s="123">
        <v>9786</v>
      </c>
      <c r="W106" s="123"/>
      <c r="X106" s="123"/>
      <c r="Y106" s="123"/>
    </row>
    <row r="107" spans="1:25" s="124" customFormat="1" ht="42" customHeight="1" x14ac:dyDescent="0.25">
      <c r="A107" s="214">
        <v>90</v>
      </c>
      <c r="B107" s="242" t="s">
        <v>138</v>
      </c>
      <c r="C107" s="102" t="s">
        <v>7</v>
      </c>
      <c r="D107" s="230" t="s">
        <v>489</v>
      </c>
      <c r="E107" s="215" t="s">
        <v>140</v>
      </c>
      <c r="F107" s="232" t="s">
        <v>490</v>
      </c>
      <c r="G107" s="227" t="s">
        <v>491</v>
      </c>
      <c r="H107" s="227" t="s">
        <v>410</v>
      </c>
      <c r="I107" s="216" t="s">
        <v>73</v>
      </c>
      <c r="J107" s="119">
        <v>39500000</v>
      </c>
      <c r="K107" s="120">
        <v>578</v>
      </c>
      <c r="L107" s="217"/>
      <c r="M107" s="121"/>
      <c r="N107" s="121"/>
      <c r="O107" s="121"/>
      <c r="P107" s="121"/>
      <c r="Q107" s="218"/>
      <c r="R107" s="123"/>
      <c r="S107" s="123"/>
      <c r="T107" s="123"/>
      <c r="U107" s="123">
        <v>578</v>
      </c>
      <c r="V107" s="123"/>
      <c r="W107" s="123"/>
      <c r="X107" s="123"/>
      <c r="Y107" s="123"/>
    </row>
    <row r="108" spans="1:25" s="124" customFormat="1" ht="42" customHeight="1" x14ac:dyDescent="0.25">
      <c r="A108" s="214">
        <v>91</v>
      </c>
      <c r="B108" s="242" t="s">
        <v>362</v>
      </c>
      <c r="C108" s="102" t="s">
        <v>7</v>
      </c>
      <c r="D108" s="230" t="s">
        <v>492</v>
      </c>
      <c r="E108" s="215" t="s">
        <v>493</v>
      </c>
      <c r="F108" s="232" t="s">
        <v>494</v>
      </c>
      <c r="G108" s="227" t="s">
        <v>495</v>
      </c>
      <c r="H108" s="227" t="s">
        <v>479</v>
      </c>
      <c r="I108" s="216" t="s">
        <v>73</v>
      </c>
      <c r="J108" s="119">
        <v>39200000</v>
      </c>
      <c r="K108" s="120">
        <v>210</v>
      </c>
      <c r="L108" s="217"/>
      <c r="M108" s="121"/>
      <c r="N108" s="121"/>
      <c r="O108" s="121"/>
      <c r="P108" s="121"/>
      <c r="Q108" s="218"/>
      <c r="R108" s="123"/>
      <c r="S108" s="123"/>
      <c r="T108" s="123"/>
      <c r="U108" s="123">
        <v>210</v>
      </c>
      <c r="V108" s="123"/>
      <c r="W108" s="123"/>
      <c r="X108" s="123"/>
      <c r="Y108" s="123"/>
    </row>
    <row r="109" spans="1:25" s="124" customFormat="1" ht="42" customHeight="1" x14ac:dyDescent="0.25">
      <c r="A109" s="214">
        <v>92</v>
      </c>
      <c r="B109" s="242" t="s">
        <v>499</v>
      </c>
      <c r="C109" s="102" t="s">
        <v>7</v>
      </c>
      <c r="D109" s="230" t="s">
        <v>496</v>
      </c>
      <c r="E109" s="215" t="s">
        <v>498</v>
      </c>
      <c r="F109" s="232" t="s">
        <v>497</v>
      </c>
      <c r="G109" s="227" t="s">
        <v>500</v>
      </c>
      <c r="H109" s="227" t="s">
        <v>500</v>
      </c>
      <c r="I109" s="216" t="s">
        <v>73</v>
      </c>
      <c r="J109" s="119">
        <v>18500000</v>
      </c>
      <c r="K109" s="120">
        <v>440</v>
      </c>
      <c r="L109" s="217"/>
      <c r="M109" s="121"/>
      <c r="N109" s="121"/>
      <c r="O109" s="121"/>
      <c r="P109" s="121"/>
      <c r="Q109" s="218"/>
      <c r="R109" s="123"/>
      <c r="S109" s="123"/>
      <c r="T109" s="123"/>
      <c r="U109" s="123">
        <v>440</v>
      </c>
      <c r="V109" s="123"/>
      <c r="W109" s="123"/>
      <c r="X109" s="123"/>
      <c r="Y109" s="123"/>
    </row>
    <row r="110" spans="1:25" s="124" customFormat="1" ht="42" customHeight="1" x14ac:dyDescent="0.25">
      <c r="A110" s="214">
        <v>93</v>
      </c>
      <c r="B110" s="242" t="s">
        <v>499</v>
      </c>
      <c r="C110" s="102" t="s">
        <v>7</v>
      </c>
      <c r="D110" s="233" t="s">
        <v>502</v>
      </c>
      <c r="E110" s="215" t="s">
        <v>503</v>
      </c>
      <c r="F110" s="232" t="s">
        <v>501</v>
      </c>
      <c r="G110" s="231" t="s">
        <v>500</v>
      </c>
      <c r="H110" s="231" t="s">
        <v>500</v>
      </c>
      <c r="I110" s="216" t="s">
        <v>73</v>
      </c>
      <c r="J110" s="119">
        <v>18500000</v>
      </c>
      <c r="K110" s="120">
        <v>100</v>
      </c>
      <c r="L110" s="217"/>
      <c r="M110" s="121"/>
      <c r="N110" s="121"/>
      <c r="O110" s="121"/>
      <c r="P110" s="121"/>
      <c r="Q110" s="218"/>
      <c r="R110" s="123"/>
      <c r="S110" s="123"/>
      <c r="T110" s="123"/>
      <c r="U110" s="123">
        <v>100</v>
      </c>
      <c r="V110" s="123"/>
      <c r="W110" s="123"/>
      <c r="X110" s="123"/>
      <c r="Y110" s="123"/>
    </row>
    <row r="111" spans="1:25" s="124" customFormat="1" ht="21" customHeight="1" x14ac:dyDescent="0.25">
      <c r="A111" s="250">
        <v>94</v>
      </c>
      <c r="B111" s="252" t="s">
        <v>15</v>
      </c>
      <c r="C111" s="254" t="s">
        <v>7</v>
      </c>
      <c r="D111" s="256" t="s">
        <v>504</v>
      </c>
      <c r="E111" s="258" t="s">
        <v>31</v>
      </c>
      <c r="F111" s="294"/>
      <c r="G111" s="262" t="s">
        <v>500</v>
      </c>
      <c r="H111" s="264"/>
      <c r="I111" s="264"/>
      <c r="J111" s="118">
        <v>41100000</v>
      </c>
      <c r="K111" s="113">
        <v>234</v>
      </c>
      <c r="L111" s="217"/>
      <c r="M111" s="121"/>
      <c r="N111" s="121"/>
      <c r="O111" s="121"/>
      <c r="P111" s="121"/>
      <c r="Q111" s="218"/>
      <c r="R111" s="123"/>
      <c r="S111" s="123"/>
      <c r="T111" s="123"/>
      <c r="U111" s="123">
        <v>234</v>
      </c>
      <c r="V111" s="123"/>
      <c r="W111" s="123"/>
      <c r="X111" s="123"/>
      <c r="Y111" s="123"/>
    </row>
    <row r="112" spans="1:25" s="124" customFormat="1" ht="21" customHeight="1" x14ac:dyDescent="0.25">
      <c r="A112" s="251"/>
      <c r="B112" s="253"/>
      <c r="C112" s="255"/>
      <c r="D112" s="257"/>
      <c r="E112" s="259"/>
      <c r="F112" s="295"/>
      <c r="G112" s="263"/>
      <c r="H112" s="265"/>
      <c r="I112" s="265"/>
      <c r="J112" s="118">
        <v>15900000</v>
      </c>
      <c r="K112" s="113">
        <v>216</v>
      </c>
      <c r="L112" s="217"/>
      <c r="M112" s="121"/>
      <c r="N112" s="121"/>
      <c r="O112" s="121"/>
      <c r="P112" s="121"/>
      <c r="Q112" s="218"/>
      <c r="R112" s="123"/>
      <c r="S112" s="123"/>
      <c r="T112" s="123"/>
      <c r="U112" s="123">
        <v>216</v>
      </c>
      <c r="V112" s="123"/>
      <c r="W112" s="123"/>
      <c r="X112" s="123"/>
      <c r="Y112" s="123"/>
    </row>
    <row r="113" spans="1:25" s="124" customFormat="1" ht="42" customHeight="1" x14ac:dyDescent="0.25">
      <c r="A113" s="214">
        <v>95</v>
      </c>
      <c r="B113" s="242" t="s">
        <v>362</v>
      </c>
      <c r="C113" s="102" t="s">
        <v>7</v>
      </c>
      <c r="D113" s="233" t="s">
        <v>508</v>
      </c>
      <c r="E113" s="215" t="s">
        <v>164</v>
      </c>
      <c r="F113" s="232" t="s">
        <v>505</v>
      </c>
      <c r="G113" s="231" t="s">
        <v>507</v>
      </c>
      <c r="H113" s="231" t="s">
        <v>507</v>
      </c>
      <c r="I113" s="216" t="s">
        <v>73</v>
      </c>
      <c r="J113" s="119">
        <v>39200000</v>
      </c>
      <c r="K113" s="120">
        <v>120</v>
      </c>
      <c r="L113" s="217"/>
      <c r="M113" s="121"/>
      <c r="N113" s="121"/>
      <c r="O113" s="121"/>
      <c r="P113" s="121"/>
      <c r="Q113" s="218"/>
      <c r="R113" s="123"/>
      <c r="S113" s="123"/>
      <c r="T113" s="123"/>
      <c r="U113" s="123">
        <v>120</v>
      </c>
      <c r="V113" s="123"/>
      <c r="W113" s="123"/>
      <c r="X113" s="123"/>
      <c r="Y113" s="123"/>
    </row>
    <row r="114" spans="1:25" s="124" customFormat="1" ht="42" customHeight="1" x14ac:dyDescent="0.25">
      <c r="A114" s="214">
        <v>96</v>
      </c>
      <c r="B114" s="242" t="s">
        <v>510</v>
      </c>
      <c r="C114" s="102" t="s">
        <v>7</v>
      </c>
      <c r="D114" s="233" t="s">
        <v>509</v>
      </c>
      <c r="E114" s="215" t="s">
        <v>511</v>
      </c>
      <c r="F114" s="232"/>
      <c r="G114" s="231" t="s">
        <v>512</v>
      </c>
      <c r="H114" s="231"/>
      <c r="I114" s="216"/>
      <c r="J114" s="119">
        <v>75100000</v>
      </c>
      <c r="K114" s="120">
        <v>488</v>
      </c>
      <c r="L114" s="217"/>
      <c r="M114" s="121"/>
      <c r="N114" s="121"/>
      <c r="O114" s="121"/>
      <c r="P114" s="121"/>
      <c r="Q114" s="218"/>
      <c r="R114" s="123"/>
      <c r="S114" s="123"/>
      <c r="T114" s="123"/>
      <c r="U114" s="123"/>
      <c r="V114" s="123">
        <v>488</v>
      </c>
      <c r="W114" s="123"/>
      <c r="X114" s="123"/>
      <c r="Y114" s="123"/>
    </row>
    <row r="115" spans="1:25" s="124" customFormat="1" ht="42" customHeight="1" x14ac:dyDescent="0.25">
      <c r="A115" s="214">
        <v>97</v>
      </c>
      <c r="B115" s="242" t="s">
        <v>499</v>
      </c>
      <c r="C115" s="102" t="s">
        <v>7</v>
      </c>
      <c r="D115" s="233" t="s">
        <v>513</v>
      </c>
      <c r="E115" s="215" t="s">
        <v>503</v>
      </c>
      <c r="F115" s="232" t="s">
        <v>506</v>
      </c>
      <c r="G115" s="231" t="s">
        <v>514</v>
      </c>
      <c r="H115" s="231" t="s">
        <v>514</v>
      </c>
      <c r="I115" s="216" t="s">
        <v>73</v>
      </c>
      <c r="J115" s="119">
        <v>18500000</v>
      </c>
      <c r="K115" s="120">
        <v>165</v>
      </c>
      <c r="L115" s="217"/>
      <c r="M115" s="121"/>
      <c r="N115" s="121"/>
      <c r="O115" s="121"/>
      <c r="P115" s="121"/>
      <c r="Q115" s="218"/>
      <c r="R115" s="123"/>
      <c r="S115" s="123"/>
      <c r="T115" s="123"/>
      <c r="U115" s="123"/>
      <c r="V115" s="123">
        <v>165</v>
      </c>
      <c r="W115" s="123"/>
      <c r="X115" s="123"/>
      <c r="Y115" s="123"/>
    </row>
    <row r="116" spans="1:25" s="124" customFormat="1" ht="42" customHeight="1" x14ac:dyDescent="0.25">
      <c r="A116" s="214">
        <v>98</v>
      </c>
      <c r="B116" s="242" t="s">
        <v>515</v>
      </c>
      <c r="C116" s="102" t="s">
        <v>7</v>
      </c>
      <c r="D116" s="233" t="s">
        <v>516</v>
      </c>
      <c r="E116" s="215" t="s">
        <v>517</v>
      </c>
      <c r="F116" s="232" t="s">
        <v>518</v>
      </c>
      <c r="G116" s="231" t="s">
        <v>519</v>
      </c>
      <c r="H116" s="231" t="s">
        <v>520</v>
      </c>
      <c r="I116" s="216" t="s">
        <v>73</v>
      </c>
      <c r="J116" s="119">
        <v>79100000</v>
      </c>
      <c r="K116" s="120">
        <v>250</v>
      </c>
      <c r="L116" s="217"/>
      <c r="M116" s="121"/>
      <c r="N116" s="121"/>
      <c r="O116" s="121"/>
      <c r="P116" s="121"/>
      <c r="Q116" s="218"/>
      <c r="R116" s="123"/>
      <c r="S116" s="123"/>
      <c r="T116" s="123"/>
      <c r="U116" s="123"/>
      <c r="V116" s="123">
        <v>250</v>
      </c>
      <c r="W116" s="123"/>
      <c r="X116" s="123"/>
      <c r="Y116" s="123"/>
    </row>
    <row r="117" spans="1:25" s="124" customFormat="1" ht="42" customHeight="1" x14ac:dyDescent="0.25">
      <c r="A117" s="214">
        <v>99</v>
      </c>
      <c r="B117" s="242" t="s">
        <v>182</v>
      </c>
      <c r="C117" s="102" t="s">
        <v>7</v>
      </c>
      <c r="D117" s="233" t="s">
        <v>521</v>
      </c>
      <c r="E117" s="236" t="s">
        <v>184</v>
      </c>
      <c r="F117" s="232" t="s">
        <v>522</v>
      </c>
      <c r="G117" s="231" t="s">
        <v>523</v>
      </c>
      <c r="H117" s="231" t="s">
        <v>524</v>
      </c>
      <c r="I117" s="216" t="s">
        <v>73</v>
      </c>
      <c r="J117" s="119">
        <v>15800000</v>
      </c>
      <c r="K117" s="120">
        <v>75</v>
      </c>
      <c r="L117" s="217"/>
      <c r="M117" s="121"/>
      <c r="N117" s="121"/>
      <c r="O117" s="121"/>
      <c r="P117" s="121"/>
      <c r="Q117" s="218"/>
      <c r="R117" s="123"/>
      <c r="S117" s="123"/>
      <c r="T117" s="123"/>
      <c r="U117" s="123"/>
      <c r="V117" s="123">
        <v>75</v>
      </c>
      <c r="W117" s="123"/>
      <c r="X117" s="123"/>
      <c r="Y117" s="123"/>
    </row>
    <row r="118" spans="1:25" s="124" customFormat="1" ht="42" customHeight="1" x14ac:dyDescent="0.25">
      <c r="A118" s="214">
        <v>100</v>
      </c>
      <c r="B118" s="242" t="s">
        <v>362</v>
      </c>
      <c r="C118" s="102" t="s">
        <v>7</v>
      </c>
      <c r="D118" s="233" t="s">
        <v>525</v>
      </c>
      <c r="E118" s="215" t="s">
        <v>164</v>
      </c>
      <c r="F118" s="232" t="s">
        <v>526</v>
      </c>
      <c r="G118" s="231" t="s">
        <v>527</v>
      </c>
      <c r="H118" s="231" t="s">
        <v>527</v>
      </c>
      <c r="I118" s="216" t="s">
        <v>73</v>
      </c>
      <c r="J118" s="119">
        <v>39200000</v>
      </c>
      <c r="K118" s="120">
        <v>120</v>
      </c>
      <c r="L118" s="217"/>
      <c r="M118" s="121"/>
      <c r="N118" s="121"/>
      <c r="O118" s="121"/>
      <c r="P118" s="121"/>
      <c r="Q118" s="218"/>
      <c r="R118" s="123"/>
      <c r="S118" s="123"/>
      <c r="T118" s="123"/>
      <c r="U118" s="123"/>
      <c r="V118" s="123">
        <v>120</v>
      </c>
      <c r="W118" s="123"/>
      <c r="X118" s="123"/>
      <c r="Y118" s="123"/>
    </row>
    <row r="119" spans="1:25" s="124" customFormat="1" ht="21" customHeight="1" x14ac:dyDescent="0.25">
      <c r="A119" s="292">
        <v>101</v>
      </c>
      <c r="B119" s="252" t="s">
        <v>15</v>
      </c>
      <c r="C119" s="254" t="s">
        <v>7</v>
      </c>
      <c r="D119" s="256" t="s">
        <v>528</v>
      </c>
      <c r="E119" s="258" t="s">
        <v>31</v>
      </c>
      <c r="F119" s="294"/>
      <c r="G119" s="262" t="s">
        <v>529</v>
      </c>
      <c r="H119" s="264"/>
      <c r="I119" s="264"/>
      <c r="J119" s="118">
        <v>41100000</v>
      </c>
      <c r="K119" s="113">
        <v>234</v>
      </c>
      <c r="L119" s="217"/>
      <c r="M119" s="121"/>
      <c r="N119" s="121"/>
      <c r="O119" s="121"/>
      <c r="P119" s="121"/>
      <c r="Q119" s="218"/>
      <c r="R119" s="123"/>
      <c r="S119" s="123"/>
      <c r="T119" s="123"/>
      <c r="U119" s="123"/>
      <c r="V119" s="123"/>
      <c r="W119" s="123"/>
      <c r="X119" s="123"/>
      <c r="Y119" s="123"/>
    </row>
    <row r="120" spans="1:25" s="124" customFormat="1" ht="23.25" customHeight="1" x14ac:dyDescent="0.25">
      <c r="A120" s="293"/>
      <c r="B120" s="253"/>
      <c r="C120" s="255"/>
      <c r="D120" s="257"/>
      <c r="E120" s="259"/>
      <c r="F120" s="295"/>
      <c r="G120" s="263"/>
      <c r="H120" s="265"/>
      <c r="I120" s="265"/>
      <c r="J120" s="118">
        <v>15900000</v>
      </c>
      <c r="K120" s="113">
        <v>288</v>
      </c>
      <c r="L120" s="217"/>
      <c r="M120" s="121"/>
      <c r="N120" s="121"/>
      <c r="O120" s="121"/>
      <c r="P120" s="121"/>
      <c r="Q120" s="218"/>
      <c r="R120" s="123"/>
      <c r="S120" s="123"/>
      <c r="T120" s="123"/>
      <c r="U120" s="123"/>
      <c r="V120" s="123"/>
      <c r="W120" s="123"/>
      <c r="X120" s="123"/>
      <c r="Y120" s="123"/>
    </row>
    <row r="121" spans="1:25" s="124" customFormat="1" ht="23.25" customHeight="1" x14ac:dyDescent="0.25">
      <c r="A121" s="292">
        <v>102</v>
      </c>
      <c r="B121" s="290" t="s">
        <v>553</v>
      </c>
      <c r="C121" s="284" t="s">
        <v>7</v>
      </c>
      <c r="D121" s="296" t="s">
        <v>552</v>
      </c>
      <c r="E121" s="321" t="s">
        <v>551</v>
      </c>
      <c r="F121" s="294" t="s">
        <v>554</v>
      </c>
      <c r="G121" s="286" t="s">
        <v>529</v>
      </c>
      <c r="H121" s="286" t="s">
        <v>555</v>
      </c>
      <c r="I121" s="286" t="s">
        <v>556</v>
      </c>
      <c r="J121" s="119">
        <v>31500000</v>
      </c>
      <c r="K121" s="113">
        <v>50</v>
      </c>
      <c r="L121" s="217">
        <v>0</v>
      </c>
      <c r="M121" s="121"/>
      <c r="N121" s="121"/>
      <c r="O121" s="121"/>
      <c r="P121" s="121"/>
      <c r="Q121" s="218"/>
      <c r="R121" s="123"/>
      <c r="S121" s="123"/>
      <c r="T121" s="123"/>
      <c r="U121" s="123"/>
      <c r="V121" s="319">
        <v>77</v>
      </c>
      <c r="W121" s="123"/>
      <c r="X121" s="123"/>
      <c r="Y121" s="123"/>
    </row>
    <row r="122" spans="1:25" s="124" customFormat="1" ht="42" customHeight="1" x14ac:dyDescent="0.25">
      <c r="A122" s="293"/>
      <c r="B122" s="291"/>
      <c r="C122" s="285"/>
      <c r="D122" s="297"/>
      <c r="E122" s="322"/>
      <c r="F122" s="295"/>
      <c r="G122" s="287"/>
      <c r="H122" s="287"/>
      <c r="I122" s="287"/>
      <c r="J122" s="119">
        <v>44500000</v>
      </c>
      <c r="K122" s="120">
        <v>27</v>
      </c>
      <c r="L122" s="217">
        <v>0</v>
      </c>
      <c r="M122" s="121"/>
      <c r="N122" s="121"/>
      <c r="O122" s="121"/>
      <c r="P122" s="121"/>
      <c r="Q122" s="218"/>
      <c r="R122" s="123"/>
      <c r="S122" s="123"/>
      <c r="T122" s="123"/>
      <c r="U122" s="123"/>
      <c r="V122" s="320"/>
      <c r="W122" s="123"/>
      <c r="X122" s="123"/>
      <c r="Y122" s="123"/>
    </row>
    <row r="123" spans="1:25" s="124" customFormat="1" ht="42" customHeight="1" x14ac:dyDescent="0.25">
      <c r="A123" s="214">
        <v>103</v>
      </c>
      <c r="B123" s="242" t="s">
        <v>499</v>
      </c>
      <c r="C123" s="102" t="s">
        <v>7</v>
      </c>
      <c r="D123" s="241" t="s">
        <v>557</v>
      </c>
      <c r="E123" s="244" t="s">
        <v>189</v>
      </c>
      <c r="F123" s="237" t="s">
        <v>558</v>
      </c>
      <c r="G123" s="240" t="s">
        <v>561</v>
      </c>
      <c r="H123" s="240" t="s">
        <v>562</v>
      </c>
      <c r="I123" s="216" t="s">
        <v>73</v>
      </c>
      <c r="J123" s="119">
        <v>18530000</v>
      </c>
      <c r="K123" s="120">
        <v>129.65</v>
      </c>
      <c r="L123" s="217">
        <v>0</v>
      </c>
      <c r="M123" s="121"/>
      <c r="N123" s="121"/>
      <c r="O123" s="121"/>
      <c r="P123" s="121"/>
      <c r="Q123" s="218"/>
      <c r="R123" s="123"/>
      <c r="S123" s="123"/>
      <c r="T123" s="123"/>
      <c r="U123" s="123"/>
      <c r="V123" s="123"/>
      <c r="W123" s="123">
        <v>129.65</v>
      </c>
      <c r="X123" s="123"/>
      <c r="Y123" s="123"/>
    </row>
    <row r="124" spans="1:25" s="124" customFormat="1" ht="42" customHeight="1" x14ac:dyDescent="0.25">
      <c r="A124" s="214">
        <v>104</v>
      </c>
      <c r="B124" s="242" t="s">
        <v>362</v>
      </c>
      <c r="C124" s="102" t="s">
        <v>7</v>
      </c>
      <c r="D124" s="241" t="s">
        <v>563</v>
      </c>
      <c r="E124" s="215" t="s">
        <v>164</v>
      </c>
      <c r="F124" s="237" t="s">
        <v>560</v>
      </c>
      <c r="G124" s="240" t="s">
        <v>562</v>
      </c>
      <c r="H124" s="240" t="s">
        <v>562</v>
      </c>
      <c r="I124" s="216" t="s">
        <v>73</v>
      </c>
      <c r="J124" s="119">
        <v>39298700</v>
      </c>
      <c r="K124" s="120">
        <v>600</v>
      </c>
      <c r="L124" s="217">
        <f t="shared" si="2"/>
        <v>0</v>
      </c>
      <c r="M124" s="121"/>
      <c r="N124" s="121"/>
      <c r="O124" s="121"/>
      <c r="P124" s="121"/>
      <c r="Q124" s="218"/>
      <c r="R124" s="123"/>
      <c r="S124" s="123"/>
      <c r="T124" s="123"/>
      <c r="U124" s="123"/>
      <c r="V124" s="123"/>
      <c r="W124" s="123">
        <v>600</v>
      </c>
      <c r="X124" s="123"/>
      <c r="Y124" s="123"/>
    </row>
    <row r="125" spans="1:25" s="124" customFormat="1" ht="42" customHeight="1" x14ac:dyDescent="0.25">
      <c r="A125" s="214">
        <v>105</v>
      </c>
      <c r="B125" s="242" t="s">
        <v>197</v>
      </c>
      <c r="C125" s="102" t="s">
        <v>7</v>
      </c>
      <c r="D125" s="241" t="s">
        <v>564</v>
      </c>
      <c r="E125" s="215" t="s">
        <v>565</v>
      </c>
      <c r="F125" s="237" t="s">
        <v>559</v>
      </c>
      <c r="G125" s="240" t="s">
        <v>562</v>
      </c>
      <c r="H125" s="240" t="s">
        <v>562</v>
      </c>
      <c r="I125" s="216" t="s">
        <v>73</v>
      </c>
      <c r="J125" s="119" t="s">
        <v>205</v>
      </c>
      <c r="K125" s="120">
        <v>300</v>
      </c>
      <c r="L125" s="217">
        <v>0</v>
      </c>
      <c r="M125" s="121"/>
      <c r="N125" s="121"/>
      <c r="O125" s="121"/>
      <c r="P125" s="121"/>
      <c r="Q125" s="218"/>
      <c r="R125" s="123"/>
      <c r="S125" s="123"/>
      <c r="T125" s="123"/>
      <c r="U125" s="123"/>
      <c r="V125" s="123"/>
      <c r="W125" s="123">
        <v>300</v>
      </c>
      <c r="X125" s="123"/>
      <c r="Y125" s="123"/>
    </row>
    <row r="126" spans="1:25" s="124" customFormat="1" ht="42" customHeight="1" x14ac:dyDescent="0.25">
      <c r="A126" s="214">
        <v>106</v>
      </c>
      <c r="B126" s="242" t="s">
        <v>566</v>
      </c>
      <c r="C126" s="102" t="s">
        <v>7</v>
      </c>
      <c r="D126" s="241" t="s">
        <v>567</v>
      </c>
      <c r="E126" s="215" t="s">
        <v>132</v>
      </c>
      <c r="F126" s="237" t="s">
        <v>568</v>
      </c>
      <c r="G126" s="240" t="s">
        <v>562</v>
      </c>
      <c r="H126" s="240" t="s">
        <v>569</v>
      </c>
      <c r="I126" s="216" t="s">
        <v>73</v>
      </c>
      <c r="J126" s="119">
        <v>31531000</v>
      </c>
      <c r="K126" s="120">
        <v>140.80000000000001</v>
      </c>
      <c r="L126" s="217">
        <v>0</v>
      </c>
      <c r="M126" s="121"/>
      <c r="N126" s="121"/>
      <c r="O126" s="121"/>
      <c r="P126" s="121"/>
      <c r="Q126" s="218"/>
      <c r="R126" s="123"/>
      <c r="S126" s="123"/>
      <c r="T126" s="123"/>
      <c r="U126" s="123"/>
      <c r="V126" s="123"/>
      <c r="W126" s="123">
        <v>140.80000000000001</v>
      </c>
      <c r="X126" s="123"/>
      <c r="Y126" s="123"/>
    </row>
    <row r="127" spans="1:25" s="124" customFormat="1" ht="21" customHeight="1" x14ac:dyDescent="0.25">
      <c r="A127" s="292">
        <v>107</v>
      </c>
      <c r="B127" s="252" t="s">
        <v>15</v>
      </c>
      <c r="C127" s="254" t="s">
        <v>7</v>
      </c>
      <c r="D127" s="256" t="s">
        <v>570</v>
      </c>
      <c r="E127" s="258" t="s">
        <v>31</v>
      </c>
      <c r="F127" s="294"/>
      <c r="G127" s="262" t="s">
        <v>562</v>
      </c>
      <c r="H127" s="264"/>
      <c r="I127" s="264"/>
      <c r="J127" s="118">
        <v>41100000</v>
      </c>
      <c r="K127" s="113">
        <v>234</v>
      </c>
      <c r="L127" s="217">
        <v>0</v>
      </c>
      <c r="M127" s="121"/>
      <c r="N127" s="121"/>
      <c r="O127" s="121"/>
      <c r="P127" s="121"/>
      <c r="Q127" s="218"/>
      <c r="R127" s="123"/>
      <c r="S127" s="123"/>
      <c r="T127" s="123"/>
      <c r="U127" s="123"/>
      <c r="V127" s="123"/>
      <c r="W127" s="113">
        <v>234</v>
      </c>
      <c r="X127" s="123"/>
      <c r="Y127" s="123"/>
    </row>
    <row r="128" spans="1:25" s="124" customFormat="1" ht="23.25" customHeight="1" x14ac:dyDescent="0.25">
      <c r="A128" s="293"/>
      <c r="B128" s="253"/>
      <c r="C128" s="255"/>
      <c r="D128" s="257"/>
      <c r="E128" s="259"/>
      <c r="F128" s="295"/>
      <c r="G128" s="263"/>
      <c r="H128" s="265"/>
      <c r="I128" s="265"/>
      <c r="J128" s="118">
        <v>15900000</v>
      </c>
      <c r="K128" s="113">
        <v>288</v>
      </c>
      <c r="L128" s="217">
        <v>0</v>
      </c>
      <c r="M128" s="121"/>
      <c r="N128" s="121"/>
      <c r="O128" s="121"/>
      <c r="P128" s="121"/>
      <c r="Q128" s="218"/>
      <c r="R128" s="123"/>
      <c r="S128" s="123"/>
      <c r="T128" s="123"/>
      <c r="U128" s="123"/>
      <c r="V128" s="123"/>
      <c r="W128" s="113">
        <v>288</v>
      </c>
      <c r="X128" s="123"/>
      <c r="Y128" s="123"/>
    </row>
    <row r="129" spans="1:25" s="124" customFormat="1" ht="42" customHeight="1" x14ac:dyDescent="0.25">
      <c r="A129" s="214">
        <v>108</v>
      </c>
      <c r="B129" s="242" t="s">
        <v>138</v>
      </c>
      <c r="C129" s="102" t="s">
        <v>7</v>
      </c>
      <c r="D129" s="241" t="s">
        <v>573</v>
      </c>
      <c r="E129" s="215" t="s">
        <v>140</v>
      </c>
      <c r="F129" s="237" t="s">
        <v>571</v>
      </c>
      <c r="G129" s="240" t="s">
        <v>572</v>
      </c>
      <c r="H129" s="240" t="s">
        <v>341</v>
      </c>
      <c r="I129" s="216" t="s">
        <v>85</v>
      </c>
      <c r="J129" s="119">
        <v>39515430</v>
      </c>
      <c r="K129" s="120">
        <v>410</v>
      </c>
      <c r="L129" s="217">
        <v>0</v>
      </c>
      <c r="M129" s="121"/>
      <c r="N129" s="121"/>
      <c r="O129" s="121"/>
      <c r="P129" s="121"/>
      <c r="Q129" s="218"/>
      <c r="R129" s="123"/>
      <c r="S129" s="123"/>
      <c r="T129" s="123"/>
      <c r="U129" s="123"/>
      <c r="V129" s="123"/>
      <c r="W129" s="123"/>
      <c r="X129" s="123">
        <v>410</v>
      </c>
      <c r="Y129" s="123"/>
    </row>
    <row r="130" spans="1:25" s="124" customFormat="1" ht="42" customHeight="1" x14ac:dyDescent="0.25">
      <c r="A130" s="214">
        <v>109</v>
      </c>
      <c r="B130" s="242" t="s">
        <v>436</v>
      </c>
      <c r="C130" s="102" t="s">
        <v>7</v>
      </c>
      <c r="D130" s="241" t="s">
        <v>574</v>
      </c>
      <c r="E130" s="215" t="s">
        <v>155</v>
      </c>
      <c r="F130" s="237" t="s">
        <v>575</v>
      </c>
      <c r="G130" s="240" t="s">
        <v>576</v>
      </c>
      <c r="H130" s="240" t="s">
        <v>577</v>
      </c>
      <c r="I130" s="216" t="s">
        <v>85</v>
      </c>
      <c r="J130" s="119">
        <v>50312000</v>
      </c>
      <c r="K130" s="120">
        <v>450</v>
      </c>
      <c r="L130" s="217">
        <v>0</v>
      </c>
      <c r="M130" s="121"/>
      <c r="N130" s="121"/>
      <c r="O130" s="121"/>
      <c r="P130" s="121"/>
      <c r="Q130" s="218"/>
      <c r="R130" s="123"/>
      <c r="S130" s="123"/>
      <c r="T130" s="123"/>
      <c r="U130" s="123"/>
      <c r="V130" s="123"/>
      <c r="W130" s="123">
        <v>450</v>
      </c>
      <c r="X130" s="123"/>
      <c r="Y130" s="123"/>
    </row>
    <row r="131" spans="1:25" s="124" customFormat="1" ht="42" customHeight="1" x14ac:dyDescent="0.25">
      <c r="A131" s="292">
        <v>110</v>
      </c>
      <c r="B131" s="290" t="s">
        <v>579</v>
      </c>
      <c r="C131" s="284" t="s">
        <v>7</v>
      </c>
      <c r="D131" s="296" t="s">
        <v>580</v>
      </c>
      <c r="E131" s="288" t="s">
        <v>155</v>
      </c>
      <c r="F131" s="294" t="s">
        <v>578</v>
      </c>
      <c r="G131" s="286" t="s">
        <v>576</v>
      </c>
      <c r="H131" s="286" t="s">
        <v>577</v>
      </c>
      <c r="I131" s="286" t="s">
        <v>85</v>
      </c>
      <c r="J131" s="119">
        <v>30200000</v>
      </c>
      <c r="K131" s="120">
        <v>5509</v>
      </c>
      <c r="L131" s="217">
        <v>0</v>
      </c>
      <c r="M131" s="121"/>
      <c r="N131" s="121"/>
      <c r="O131" s="121"/>
      <c r="P131" s="121"/>
      <c r="Q131" s="218"/>
      <c r="R131" s="123"/>
      <c r="S131" s="123"/>
      <c r="T131" s="123"/>
      <c r="U131" s="123"/>
      <c r="V131" s="123"/>
      <c r="W131" s="120">
        <v>5509</v>
      </c>
      <c r="X131" s="123"/>
      <c r="Y131" s="123"/>
    </row>
    <row r="132" spans="1:25" s="124" customFormat="1" ht="42" customHeight="1" x14ac:dyDescent="0.25">
      <c r="A132" s="293"/>
      <c r="B132" s="291"/>
      <c r="C132" s="285"/>
      <c r="D132" s="297"/>
      <c r="E132" s="289"/>
      <c r="F132" s="295"/>
      <c r="G132" s="287"/>
      <c r="H132" s="287"/>
      <c r="I132" s="287"/>
      <c r="J132" s="119">
        <v>38600000</v>
      </c>
      <c r="K132" s="120">
        <v>2999</v>
      </c>
      <c r="L132" s="217">
        <v>0</v>
      </c>
      <c r="M132" s="121"/>
      <c r="N132" s="121"/>
      <c r="O132" s="121"/>
      <c r="P132" s="121"/>
      <c r="Q132" s="218"/>
      <c r="R132" s="123"/>
      <c r="S132" s="123"/>
      <c r="T132" s="123"/>
      <c r="U132" s="123"/>
      <c r="V132" s="123"/>
      <c r="W132" s="120">
        <v>2999</v>
      </c>
      <c r="X132" s="123"/>
      <c r="Y132" s="123"/>
    </row>
    <row r="133" spans="1:25" s="124" customFormat="1" ht="42" customHeight="1" x14ac:dyDescent="0.25">
      <c r="A133" s="214">
        <v>111</v>
      </c>
      <c r="B133" s="242" t="s">
        <v>581</v>
      </c>
      <c r="C133" s="102" t="s">
        <v>7</v>
      </c>
      <c r="D133" s="241" t="s">
        <v>582</v>
      </c>
      <c r="E133" s="215" t="s">
        <v>583</v>
      </c>
      <c r="F133" s="237" t="s">
        <v>584</v>
      </c>
      <c r="G133" s="240" t="s">
        <v>576</v>
      </c>
      <c r="H133" s="240" t="s">
        <v>585</v>
      </c>
      <c r="I133" s="216" t="s">
        <v>85</v>
      </c>
      <c r="J133" s="119">
        <v>42512200</v>
      </c>
      <c r="K133" s="120">
        <v>3800</v>
      </c>
      <c r="L133" s="217">
        <v>0</v>
      </c>
      <c r="M133" s="121"/>
      <c r="N133" s="121"/>
      <c r="O133" s="121"/>
      <c r="P133" s="121"/>
      <c r="Q133" s="218"/>
      <c r="R133" s="123"/>
      <c r="S133" s="123"/>
      <c r="T133" s="123"/>
      <c r="U133" s="123"/>
      <c r="V133" s="123"/>
      <c r="W133" s="123"/>
      <c r="X133" s="123">
        <v>3800</v>
      </c>
      <c r="Y133" s="123"/>
    </row>
    <row r="134" spans="1:25" s="124" customFormat="1" ht="42" customHeight="1" x14ac:dyDescent="0.25">
      <c r="A134" s="214">
        <v>112</v>
      </c>
      <c r="B134" s="242" t="s">
        <v>586</v>
      </c>
      <c r="C134" s="102" t="s">
        <v>7</v>
      </c>
      <c r="D134" s="241" t="s">
        <v>587</v>
      </c>
      <c r="E134" s="215" t="s">
        <v>588</v>
      </c>
      <c r="F134" s="237" t="s">
        <v>589</v>
      </c>
      <c r="G134" s="240" t="s">
        <v>576</v>
      </c>
      <c r="H134" s="240"/>
      <c r="I134" s="216" t="s">
        <v>85</v>
      </c>
      <c r="J134" s="119">
        <v>32324000</v>
      </c>
      <c r="K134" s="120">
        <v>999</v>
      </c>
      <c r="L134" s="217">
        <v>0</v>
      </c>
      <c r="M134" s="121"/>
      <c r="N134" s="121"/>
      <c r="O134" s="121"/>
      <c r="P134" s="121"/>
      <c r="Q134" s="218"/>
      <c r="R134" s="123"/>
      <c r="S134" s="123"/>
      <c r="T134" s="123"/>
      <c r="U134" s="123"/>
      <c r="V134" s="123"/>
      <c r="W134" s="123">
        <v>999</v>
      </c>
      <c r="X134" s="123"/>
      <c r="Y134" s="123"/>
    </row>
    <row r="135" spans="1:25" s="124" customFormat="1" ht="42" customHeight="1" x14ac:dyDescent="0.25">
      <c r="A135" s="214">
        <v>113</v>
      </c>
      <c r="B135" s="242" t="s">
        <v>304</v>
      </c>
      <c r="C135" s="102" t="s">
        <v>7</v>
      </c>
      <c r="D135" s="241" t="s">
        <v>590</v>
      </c>
      <c r="E135" s="215" t="s">
        <v>307</v>
      </c>
      <c r="F135" s="237" t="s">
        <v>591</v>
      </c>
      <c r="G135" s="240" t="s">
        <v>592</v>
      </c>
      <c r="H135" s="240" t="s">
        <v>593</v>
      </c>
      <c r="I135" s="216" t="s">
        <v>85</v>
      </c>
      <c r="J135" s="119">
        <v>30237280</v>
      </c>
      <c r="K135" s="120">
        <v>80.400000000000006</v>
      </c>
      <c r="L135" s="217"/>
      <c r="M135" s="121"/>
      <c r="N135" s="121"/>
      <c r="O135" s="121"/>
      <c r="P135" s="121"/>
      <c r="Q135" s="218"/>
      <c r="R135" s="123"/>
      <c r="S135" s="123"/>
      <c r="T135" s="123"/>
      <c r="U135" s="123"/>
      <c r="V135" s="123"/>
      <c r="W135" s="123"/>
      <c r="X135" s="123"/>
      <c r="Y135" s="123"/>
    </row>
    <row r="136" spans="1:25" s="124" customFormat="1" ht="42" customHeight="1" x14ac:dyDescent="0.25">
      <c r="A136" s="214">
        <v>114</v>
      </c>
      <c r="B136" s="242" t="s">
        <v>374</v>
      </c>
      <c r="C136" s="102" t="s">
        <v>7</v>
      </c>
      <c r="D136" s="241" t="s">
        <v>594</v>
      </c>
      <c r="E136" s="215" t="s">
        <v>595</v>
      </c>
      <c r="F136" s="237" t="s">
        <v>597</v>
      </c>
      <c r="G136" s="237" t="s">
        <v>577</v>
      </c>
      <c r="H136" s="240" t="s">
        <v>596</v>
      </c>
      <c r="I136" s="240" t="s">
        <v>48</v>
      </c>
      <c r="J136" s="119">
        <v>80530000</v>
      </c>
      <c r="K136" s="120">
        <v>1100</v>
      </c>
      <c r="L136" s="217"/>
      <c r="M136" s="121"/>
      <c r="N136" s="121"/>
      <c r="O136" s="121"/>
      <c r="P136" s="121"/>
      <c r="Q136" s="218"/>
      <c r="R136" s="123"/>
      <c r="S136" s="123"/>
      <c r="T136" s="123"/>
      <c r="U136" s="123"/>
      <c r="V136" s="123"/>
      <c r="W136" s="123"/>
      <c r="X136" s="123"/>
      <c r="Y136" s="123"/>
    </row>
    <row r="137" spans="1:25" s="116" customFormat="1" ht="42" customHeight="1" x14ac:dyDescent="0.25">
      <c r="A137" s="112"/>
      <c r="B137" s="247"/>
      <c r="C137" s="102"/>
      <c r="D137" s="103"/>
      <c r="E137" s="104"/>
      <c r="F137" s="105"/>
      <c r="G137" s="106"/>
      <c r="H137" s="107"/>
      <c r="I137" s="108"/>
      <c r="J137" s="109"/>
      <c r="K137" s="113"/>
      <c r="L137" s="217"/>
      <c r="M137" s="114"/>
      <c r="N137" s="114"/>
      <c r="O137" s="114"/>
      <c r="P137" s="114"/>
      <c r="Q137" s="125"/>
      <c r="R137" s="115"/>
      <c r="S137" s="115"/>
      <c r="T137" s="115"/>
      <c r="U137" s="115"/>
      <c r="V137" s="115"/>
      <c r="W137" s="115"/>
      <c r="X137" s="115"/>
      <c r="Y137" s="115"/>
    </row>
    <row r="138" spans="1:25" s="57" customFormat="1" ht="25.5" customHeight="1" x14ac:dyDescent="0.25">
      <c r="A138" s="70"/>
      <c r="B138" s="248"/>
      <c r="C138" s="298" t="s">
        <v>46</v>
      </c>
      <c r="D138" s="299"/>
      <c r="E138" s="299"/>
      <c r="F138" s="299"/>
      <c r="G138" s="299"/>
      <c r="H138" s="299"/>
      <c r="I138" s="299"/>
      <c r="J138" s="299"/>
      <c r="K138" s="300"/>
      <c r="L138" s="182" t="s">
        <v>61</v>
      </c>
      <c r="M138" s="80"/>
      <c r="N138" s="80"/>
      <c r="O138" s="80"/>
      <c r="P138" s="80"/>
      <c r="Q138" s="80"/>
      <c r="R138" s="80"/>
      <c r="S138" s="80"/>
      <c r="T138" s="81"/>
      <c r="U138" s="58"/>
      <c r="V138" s="59"/>
      <c r="W138" s="64"/>
      <c r="X138" s="56"/>
      <c r="Y138" s="56"/>
    </row>
    <row r="139" spans="1:25" s="135" customFormat="1" ht="28.5" customHeight="1" x14ac:dyDescent="0.25">
      <c r="A139" s="126">
        <v>1</v>
      </c>
      <c r="B139" s="131" t="s">
        <v>256</v>
      </c>
      <c r="C139" s="127" t="s">
        <v>32</v>
      </c>
      <c r="D139" s="127" t="s">
        <v>257</v>
      </c>
      <c r="E139" s="128" t="s">
        <v>258</v>
      </c>
      <c r="F139" s="129" t="s">
        <v>259</v>
      </c>
      <c r="G139" s="130" t="s">
        <v>260</v>
      </c>
      <c r="H139" s="131" t="s">
        <v>261</v>
      </c>
      <c r="I139" s="130" t="s">
        <v>73</v>
      </c>
      <c r="J139" s="132">
        <v>30200000</v>
      </c>
      <c r="K139" s="133">
        <v>13504</v>
      </c>
      <c r="L139" s="183">
        <f>K139-M139-N139-O139-P139-Q139-R139-S139-T139-U139-V139-W139-X139-AA139</f>
        <v>0</v>
      </c>
      <c r="P139" s="135">
        <v>13504</v>
      </c>
      <c r="T139" s="134"/>
      <c r="U139" s="134"/>
      <c r="V139" s="134"/>
      <c r="W139" s="134"/>
      <c r="X139" s="134"/>
      <c r="Y139" s="134"/>
    </row>
    <row r="140" spans="1:25" s="135" customFormat="1" ht="26.25" customHeight="1" x14ac:dyDescent="0.3">
      <c r="A140" s="136">
        <v>2</v>
      </c>
      <c r="B140" s="135" t="s">
        <v>262</v>
      </c>
      <c r="C140" s="127" t="s">
        <v>32</v>
      </c>
      <c r="D140" s="138" t="s">
        <v>263</v>
      </c>
      <c r="E140" s="139" t="s">
        <v>264</v>
      </c>
      <c r="F140" s="140" t="s">
        <v>265</v>
      </c>
      <c r="G140" s="141" t="s">
        <v>266</v>
      </c>
      <c r="H140" s="141" t="s">
        <v>267</v>
      </c>
      <c r="I140" s="142" t="s">
        <v>268</v>
      </c>
      <c r="J140" s="143">
        <v>66514110</v>
      </c>
      <c r="K140" s="144">
        <v>3995.18</v>
      </c>
      <c r="L140" s="183">
        <f t="shared" ref="L140:L162" si="3">K140-M140-N140-O140-P140-Q140-R140-S140-T140-U140-V140-W140-X140-AA140</f>
        <v>2013.9999999999995</v>
      </c>
      <c r="M140" s="134"/>
      <c r="N140" s="134">
        <v>339.32</v>
      </c>
      <c r="O140" s="145">
        <v>306.48</v>
      </c>
      <c r="P140" s="145">
        <v>339.32</v>
      </c>
      <c r="Q140" s="146">
        <v>328.37</v>
      </c>
      <c r="R140" s="147">
        <v>339.32</v>
      </c>
      <c r="S140" s="134">
        <v>328.37</v>
      </c>
      <c r="T140" s="134"/>
      <c r="U140" s="134"/>
      <c r="V140" s="148"/>
      <c r="W140" s="148"/>
      <c r="X140" s="148"/>
      <c r="Y140" s="134"/>
    </row>
    <row r="141" spans="1:25" s="135" customFormat="1" ht="26.25" customHeight="1" x14ac:dyDescent="0.25">
      <c r="A141" s="136">
        <v>3</v>
      </c>
      <c r="B141" s="135" t="s">
        <v>54</v>
      </c>
      <c r="C141" s="127" t="s">
        <v>32</v>
      </c>
      <c r="D141" s="138" t="s">
        <v>269</v>
      </c>
      <c r="E141" s="139" t="s">
        <v>270</v>
      </c>
      <c r="F141" s="149" t="s">
        <v>271</v>
      </c>
      <c r="G141" s="141" t="s">
        <v>76</v>
      </c>
      <c r="H141" s="141" t="s">
        <v>272</v>
      </c>
      <c r="I141" s="142" t="s">
        <v>273</v>
      </c>
      <c r="J141" s="143">
        <v>64212000</v>
      </c>
      <c r="K141" s="144">
        <v>16000</v>
      </c>
      <c r="L141" s="183">
        <f t="shared" si="3"/>
        <v>525.27999999999975</v>
      </c>
      <c r="M141" s="224"/>
      <c r="N141" s="134">
        <v>1366.54</v>
      </c>
      <c r="O141" s="134">
        <v>1558.93</v>
      </c>
      <c r="P141" s="134">
        <v>1464.47</v>
      </c>
      <c r="Q141" s="134">
        <v>1576.25</v>
      </c>
      <c r="R141" s="134">
        <v>1483.04</v>
      </c>
      <c r="S141" s="134">
        <v>1436.27</v>
      </c>
      <c r="T141" s="134">
        <v>1949.18</v>
      </c>
      <c r="U141" s="134">
        <v>1508.7</v>
      </c>
      <c r="V141" s="148">
        <v>1608.9</v>
      </c>
      <c r="W141" s="134">
        <v>1522.44</v>
      </c>
      <c r="X141" s="134"/>
      <c r="Y141" s="134"/>
    </row>
    <row r="142" spans="1:25" s="135" customFormat="1" ht="26.25" customHeight="1" x14ac:dyDescent="0.25">
      <c r="A142" s="136">
        <v>4</v>
      </c>
      <c r="B142" s="135" t="s">
        <v>274</v>
      </c>
      <c r="C142" s="127" t="s">
        <v>32</v>
      </c>
      <c r="D142" s="135" t="s">
        <v>275</v>
      </c>
      <c r="E142" s="137" t="s">
        <v>276</v>
      </c>
      <c r="F142" s="132" t="s">
        <v>277</v>
      </c>
      <c r="G142" s="141" t="s">
        <v>278</v>
      </c>
      <c r="H142" s="141"/>
      <c r="I142" s="142" t="s">
        <v>85</v>
      </c>
      <c r="J142" s="143" t="s">
        <v>279</v>
      </c>
      <c r="K142" s="144">
        <v>60270</v>
      </c>
      <c r="L142" s="183">
        <f t="shared" si="3"/>
        <v>23432.319999999996</v>
      </c>
      <c r="M142" s="134"/>
      <c r="N142" s="134">
        <v>3067.37</v>
      </c>
      <c r="O142" s="134">
        <v>2708.9</v>
      </c>
      <c r="P142" s="134">
        <v>3792.48</v>
      </c>
      <c r="Q142" s="134">
        <v>3601.69</v>
      </c>
      <c r="R142" s="134">
        <v>3949.7</v>
      </c>
      <c r="S142" s="134">
        <v>3434.93</v>
      </c>
      <c r="T142" s="134">
        <v>4818.2299999999996</v>
      </c>
      <c r="U142" s="134">
        <v>3660.11</v>
      </c>
      <c r="V142" s="148">
        <v>3760.16</v>
      </c>
      <c r="W142" s="134">
        <v>4044.11</v>
      </c>
      <c r="X142" s="134"/>
      <c r="Y142" s="134"/>
    </row>
    <row r="143" spans="1:25" s="135" customFormat="1" ht="26.25" customHeight="1" x14ac:dyDescent="0.25">
      <c r="A143" s="136">
        <v>5</v>
      </c>
      <c r="B143" s="135" t="s">
        <v>16</v>
      </c>
      <c r="C143" s="127" t="s">
        <v>32</v>
      </c>
      <c r="D143" s="135" t="s">
        <v>280</v>
      </c>
      <c r="E143" s="137" t="s">
        <v>281</v>
      </c>
      <c r="F143" s="132" t="s">
        <v>282</v>
      </c>
      <c r="G143" s="141" t="s">
        <v>283</v>
      </c>
      <c r="H143" s="141" t="s">
        <v>284</v>
      </c>
      <c r="I143" s="142" t="s">
        <v>285</v>
      </c>
      <c r="J143" s="143">
        <v>30197630</v>
      </c>
      <c r="K143" s="144">
        <v>23437.5</v>
      </c>
      <c r="L143" s="183">
        <f t="shared" si="3"/>
        <v>0</v>
      </c>
      <c r="M143" s="134">
        <v>1562.5</v>
      </c>
      <c r="N143" s="134">
        <v>1875</v>
      </c>
      <c r="O143" s="134">
        <v>1875</v>
      </c>
      <c r="P143" s="134"/>
      <c r="Q143" s="134">
        <v>8750</v>
      </c>
      <c r="R143" s="134">
        <v>6875</v>
      </c>
      <c r="S143" s="134">
        <v>2500</v>
      </c>
      <c r="T143" s="134"/>
      <c r="U143" s="134"/>
      <c r="V143" s="148"/>
      <c r="W143" s="134"/>
      <c r="X143" s="134"/>
      <c r="Y143" s="134"/>
    </row>
    <row r="144" spans="1:25" s="135" customFormat="1" ht="26.25" customHeight="1" x14ac:dyDescent="0.25">
      <c r="A144" s="136">
        <v>6</v>
      </c>
      <c r="B144" s="135" t="s">
        <v>286</v>
      </c>
      <c r="C144" s="127" t="s">
        <v>32</v>
      </c>
      <c r="D144" s="135" t="s">
        <v>287</v>
      </c>
      <c r="E144" s="137" t="s">
        <v>288</v>
      </c>
      <c r="F144" s="132" t="s">
        <v>282</v>
      </c>
      <c r="G144" s="141" t="s">
        <v>289</v>
      </c>
      <c r="H144" s="141"/>
      <c r="I144" s="142" t="s">
        <v>290</v>
      </c>
      <c r="J144" s="143">
        <v>34100000</v>
      </c>
      <c r="K144" s="144">
        <v>130800</v>
      </c>
      <c r="L144" s="183">
        <f t="shared" si="3"/>
        <v>0</v>
      </c>
      <c r="M144" s="134">
        <v>65400</v>
      </c>
      <c r="N144" s="134">
        <v>65400</v>
      </c>
      <c r="O144" s="134"/>
      <c r="P144" s="134"/>
      <c r="Q144" s="134"/>
      <c r="R144" s="134"/>
      <c r="S144" s="134"/>
      <c r="T144" s="134"/>
      <c r="U144" s="134"/>
      <c r="V144" s="148"/>
      <c r="W144" s="134"/>
      <c r="X144" s="134"/>
      <c r="Y144" s="134"/>
    </row>
    <row r="145" spans="1:25" s="135" customFormat="1" ht="26.25" customHeight="1" x14ac:dyDescent="0.25">
      <c r="A145" s="268">
        <v>7</v>
      </c>
      <c r="B145" s="135" t="s">
        <v>291</v>
      </c>
      <c r="C145" s="270" t="s">
        <v>32</v>
      </c>
      <c r="D145" s="272" t="s">
        <v>293</v>
      </c>
      <c r="E145" s="274" t="s">
        <v>50</v>
      </c>
      <c r="F145" s="276" t="s">
        <v>294</v>
      </c>
      <c r="G145" s="278" t="s">
        <v>112</v>
      </c>
      <c r="H145" s="278"/>
      <c r="I145" s="278" t="s">
        <v>85</v>
      </c>
      <c r="J145" s="143" t="s">
        <v>295</v>
      </c>
      <c r="K145" s="144">
        <v>1002.6</v>
      </c>
      <c r="L145" s="183">
        <f t="shared" si="3"/>
        <v>579.27999999999986</v>
      </c>
      <c r="M145" s="134"/>
      <c r="N145" s="145">
        <v>55.7</v>
      </c>
      <c r="O145" s="145">
        <v>55.7</v>
      </c>
      <c r="P145" s="145"/>
      <c r="Q145" s="145">
        <v>200.52</v>
      </c>
      <c r="R145" s="134">
        <v>55.7</v>
      </c>
      <c r="S145" s="134">
        <v>55.7</v>
      </c>
      <c r="T145" s="134"/>
      <c r="U145" s="134"/>
      <c r="V145" s="134"/>
      <c r="W145" s="134"/>
      <c r="X145" s="134"/>
      <c r="Y145" s="134"/>
    </row>
    <row r="146" spans="1:25" s="135" customFormat="1" ht="26.25" customHeight="1" x14ac:dyDescent="0.25">
      <c r="A146" s="269"/>
      <c r="B146" s="135" t="s">
        <v>292</v>
      </c>
      <c r="C146" s="271"/>
      <c r="D146" s="273"/>
      <c r="E146" s="275"/>
      <c r="F146" s="277"/>
      <c r="G146" s="279"/>
      <c r="H146" s="279"/>
      <c r="I146" s="279"/>
      <c r="J146" s="143">
        <v>42900000</v>
      </c>
      <c r="K146" s="144">
        <v>380.75</v>
      </c>
      <c r="L146" s="183">
        <f t="shared" si="3"/>
        <v>258.90999999999991</v>
      </c>
      <c r="M146" s="134"/>
      <c r="N146" s="145">
        <v>15.23</v>
      </c>
      <c r="O146" s="145">
        <v>15.23</v>
      </c>
      <c r="P146" s="145"/>
      <c r="Q146" s="145">
        <v>60.92</v>
      </c>
      <c r="R146" s="150">
        <v>15.23</v>
      </c>
      <c r="S146" s="134">
        <v>15.23</v>
      </c>
      <c r="T146" s="134"/>
      <c r="U146" s="134"/>
      <c r="V146" s="134"/>
      <c r="W146" s="134"/>
      <c r="X146" s="134"/>
      <c r="Y146" s="134"/>
    </row>
    <row r="147" spans="1:25" s="135" customFormat="1" ht="26.25" customHeight="1" x14ac:dyDescent="0.25">
      <c r="A147" s="151">
        <v>8</v>
      </c>
      <c r="B147" s="135" t="s">
        <v>296</v>
      </c>
      <c r="C147" s="127" t="s">
        <v>32</v>
      </c>
      <c r="D147" s="138" t="s">
        <v>287</v>
      </c>
      <c r="E147" s="137" t="s">
        <v>288</v>
      </c>
      <c r="F147" s="132" t="s">
        <v>297</v>
      </c>
      <c r="G147" s="141" t="s">
        <v>117</v>
      </c>
      <c r="H147" s="141"/>
      <c r="I147" s="142" t="s">
        <v>298</v>
      </c>
      <c r="J147" s="143">
        <v>50100000</v>
      </c>
      <c r="K147" s="222">
        <v>17400</v>
      </c>
      <c r="L147" s="223">
        <f t="shared" si="3"/>
        <v>16956</v>
      </c>
      <c r="M147" s="134"/>
      <c r="N147" s="134"/>
      <c r="O147" s="134"/>
      <c r="P147" s="134"/>
      <c r="Q147" s="134"/>
      <c r="R147" s="134"/>
      <c r="S147" s="134">
        <v>444</v>
      </c>
      <c r="T147" s="134"/>
      <c r="U147" s="134"/>
      <c r="V147" s="134"/>
      <c r="W147" s="134"/>
      <c r="X147" s="134"/>
      <c r="Y147" s="134"/>
    </row>
    <row r="148" spans="1:25" s="135" customFormat="1" ht="26.25" customHeight="1" x14ac:dyDescent="0.25">
      <c r="A148" s="151">
        <v>9</v>
      </c>
      <c r="B148" s="135" t="s">
        <v>299</v>
      </c>
      <c r="C148" s="127" t="s">
        <v>32</v>
      </c>
      <c r="D148" s="138" t="s">
        <v>300</v>
      </c>
      <c r="E148" s="128" t="s">
        <v>258</v>
      </c>
      <c r="F148" s="132" t="s">
        <v>301</v>
      </c>
      <c r="G148" s="141" t="s">
        <v>201</v>
      </c>
      <c r="H148" s="141" t="s">
        <v>302</v>
      </c>
      <c r="I148" s="142" t="s">
        <v>303</v>
      </c>
      <c r="J148" s="143">
        <v>30200000</v>
      </c>
      <c r="K148" s="144">
        <v>9450</v>
      </c>
      <c r="L148" s="183">
        <f t="shared" si="3"/>
        <v>0</v>
      </c>
      <c r="M148" s="134"/>
      <c r="N148" s="134"/>
      <c r="O148" s="134"/>
      <c r="P148" s="134"/>
      <c r="Q148" s="134"/>
      <c r="R148" s="134">
        <v>9450</v>
      </c>
      <c r="S148" s="134"/>
      <c r="T148" s="134"/>
      <c r="U148" s="134"/>
      <c r="V148" s="134"/>
      <c r="W148" s="134"/>
      <c r="X148" s="134"/>
      <c r="Y148" s="134"/>
    </row>
    <row r="149" spans="1:25" s="157" customFormat="1" ht="26.25" customHeight="1" x14ac:dyDescent="0.25">
      <c r="A149" s="152">
        <v>10</v>
      </c>
      <c r="B149" s="135" t="s">
        <v>548</v>
      </c>
      <c r="C149" s="127" t="s">
        <v>32</v>
      </c>
      <c r="D149" s="153" t="s">
        <v>300</v>
      </c>
      <c r="E149" s="128" t="s">
        <v>258</v>
      </c>
      <c r="F149" s="132" t="s">
        <v>305</v>
      </c>
      <c r="G149" s="141" t="s">
        <v>201</v>
      </c>
      <c r="H149" s="141" t="s">
        <v>302</v>
      </c>
      <c r="I149" s="142" t="s">
        <v>303</v>
      </c>
      <c r="J149" s="154">
        <v>30100000</v>
      </c>
      <c r="K149" s="155">
        <v>5188.5</v>
      </c>
      <c r="L149" s="183">
        <f t="shared" si="3"/>
        <v>0</v>
      </c>
      <c r="M149" s="156"/>
      <c r="N149" s="156"/>
      <c r="O149" s="156"/>
      <c r="P149" s="156"/>
      <c r="Q149" s="156"/>
      <c r="R149" s="156">
        <v>5188.5</v>
      </c>
      <c r="S149" s="156"/>
      <c r="T149" s="156"/>
      <c r="U149" s="156"/>
      <c r="V149" s="156"/>
      <c r="W149" s="156"/>
      <c r="X149" s="156"/>
      <c r="Y149" s="156"/>
    </row>
    <row r="150" spans="1:25" s="157" customFormat="1" ht="26.25" customHeight="1" x14ac:dyDescent="0.25">
      <c r="A150" s="152">
        <v>11</v>
      </c>
      <c r="B150" s="135" t="s">
        <v>304</v>
      </c>
      <c r="C150" s="127" t="s">
        <v>32</v>
      </c>
      <c r="D150" s="153" t="s">
        <v>306</v>
      </c>
      <c r="E150" s="158" t="s">
        <v>307</v>
      </c>
      <c r="F150" s="159" t="s">
        <v>308</v>
      </c>
      <c r="G150" s="160" t="s">
        <v>309</v>
      </c>
      <c r="H150" s="160" t="s">
        <v>310</v>
      </c>
      <c r="I150" s="161" t="s">
        <v>311</v>
      </c>
      <c r="J150" s="154">
        <v>30237280</v>
      </c>
      <c r="K150" s="155">
        <v>1608</v>
      </c>
      <c r="L150" s="183">
        <f t="shared" si="3"/>
        <v>0</v>
      </c>
      <c r="M150" s="156"/>
      <c r="N150" s="156"/>
      <c r="O150" s="156"/>
      <c r="P150" s="156"/>
      <c r="Q150" s="156"/>
      <c r="R150" s="156"/>
      <c r="S150" s="156">
        <v>1608</v>
      </c>
      <c r="T150" s="156"/>
      <c r="U150" s="156"/>
      <c r="V150" s="156"/>
      <c r="W150" s="156"/>
      <c r="X150" s="156"/>
      <c r="Y150" s="156"/>
    </row>
    <row r="151" spans="1:25" s="157" customFormat="1" ht="26.25" customHeight="1" x14ac:dyDescent="0.25">
      <c r="A151" s="152">
        <v>12</v>
      </c>
      <c r="B151" s="135" t="s">
        <v>312</v>
      </c>
      <c r="C151" s="162" t="s">
        <v>32</v>
      </c>
      <c r="D151" s="153" t="s">
        <v>313</v>
      </c>
      <c r="E151" s="158" t="s">
        <v>50</v>
      </c>
      <c r="F151" s="159" t="s">
        <v>314</v>
      </c>
      <c r="G151" s="160" t="s">
        <v>249</v>
      </c>
      <c r="H151" s="160" t="s">
        <v>236</v>
      </c>
      <c r="I151" s="160" t="s">
        <v>341</v>
      </c>
      <c r="J151" s="154">
        <v>34300000</v>
      </c>
      <c r="K151" s="155">
        <v>900</v>
      </c>
      <c r="L151" s="183">
        <f t="shared" si="3"/>
        <v>0</v>
      </c>
      <c r="M151" s="156"/>
      <c r="N151" s="156"/>
      <c r="O151" s="156"/>
      <c r="P151" s="156"/>
      <c r="Q151" s="156">
        <v>900</v>
      </c>
      <c r="R151" s="156"/>
      <c r="S151" s="156"/>
      <c r="T151" s="156"/>
      <c r="U151" s="156"/>
      <c r="V151" s="156"/>
      <c r="W151" s="156"/>
      <c r="X151" s="156"/>
      <c r="Y151" s="156"/>
    </row>
    <row r="152" spans="1:25" s="157" customFormat="1" ht="26.25" customHeight="1" x14ac:dyDescent="0.25">
      <c r="A152" s="152">
        <v>13</v>
      </c>
      <c r="B152" s="135" t="s">
        <v>343</v>
      </c>
      <c r="C152" s="162" t="s">
        <v>32</v>
      </c>
      <c r="D152" s="153" t="s">
        <v>342</v>
      </c>
      <c r="E152" s="158" t="s">
        <v>338</v>
      </c>
      <c r="F152" s="159" t="s">
        <v>339</v>
      </c>
      <c r="G152" s="160" t="s">
        <v>229</v>
      </c>
      <c r="H152" s="160" t="s">
        <v>340</v>
      </c>
      <c r="I152" s="161" t="s">
        <v>85</v>
      </c>
      <c r="J152" s="154">
        <v>39113100</v>
      </c>
      <c r="K152" s="155">
        <v>7635</v>
      </c>
      <c r="L152" s="183">
        <f t="shared" si="3"/>
        <v>7635</v>
      </c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</row>
    <row r="153" spans="1:25" s="157" customFormat="1" ht="26.25" customHeight="1" x14ac:dyDescent="0.25">
      <c r="A153" s="152">
        <v>14</v>
      </c>
      <c r="B153" s="135" t="s">
        <v>262</v>
      </c>
      <c r="C153" s="162" t="s">
        <v>32</v>
      </c>
      <c r="D153" s="153" t="s">
        <v>263</v>
      </c>
      <c r="E153" s="139" t="s">
        <v>264</v>
      </c>
      <c r="F153" s="159" t="s">
        <v>344</v>
      </c>
      <c r="G153" s="160" t="s">
        <v>345</v>
      </c>
      <c r="H153" s="160" t="s">
        <v>73</v>
      </c>
      <c r="I153" s="142" t="s">
        <v>268</v>
      </c>
      <c r="J153" s="143">
        <v>66514110</v>
      </c>
      <c r="K153" s="155">
        <v>1887.17</v>
      </c>
      <c r="L153" s="183">
        <f t="shared" si="3"/>
        <v>1847.02</v>
      </c>
      <c r="M153" s="156"/>
      <c r="N153" s="156"/>
      <c r="O153" s="156"/>
      <c r="P153" s="156"/>
      <c r="Q153" s="156"/>
      <c r="R153" s="156">
        <v>40.15</v>
      </c>
      <c r="S153" s="156"/>
      <c r="T153" s="156"/>
      <c r="U153" s="156"/>
      <c r="V153" s="156"/>
      <c r="W153" s="156"/>
      <c r="X153" s="156"/>
      <c r="Y153" s="156"/>
    </row>
    <row r="154" spans="1:25" s="157" customFormat="1" ht="26.25" customHeight="1" x14ac:dyDescent="0.25">
      <c r="A154" s="152">
        <v>15</v>
      </c>
      <c r="B154" s="135" t="s">
        <v>312</v>
      </c>
      <c r="C154" s="162" t="s">
        <v>32</v>
      </c>
      <c r="D154" s="153" t="s">
        <v>531</v>
      </c>
      <c r="E154" s="158" t="s">
        <v>50</v>
      </c>
      <c r="F154" s="159" t="s">
        <v>530</v>
      </c>
      <c r="G154" s="160" t="s">
        <v>397</v>
      </c>
      <c r="H154" s="160" t="s">
        <v>85</v>
      </c>
      <c r="I154" s="142" t="s">
        <v>532</v>
      </c>
      <c r="J154" s="143">
        <v>34300000</v>
      </c>
      <c r="K154" s="155">
        <v>2380</v>
      </c>
      <c r="L154" s="183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</row>
    <row r="155" spans="1:25" s="157" customFormat="1" ht="26.25" customHeight="1" x14ac:dyDescent="0.25">
      <c r="A155" s="152">
        <v>16</v>
      </c>
      <c r="B155" s="135" t="s">
        <v>312</v>
      </c>
      <c r="C155" s="162" t="s">
        <v>32</v>
      </c>
      <c r="D155" s="153" t="s">
        <v>539</v>
      </c>
      <c r="E155" s="158" t="s">
        <v>50</v>
      </c>
      <c r="F155" s="159" t="s">
        <v>538</v>
      </c>
      <c r="G155" s="160" t="s">
        <v>533</v>
      </c>
      <c r="H155" s="160" t="s">
        <v>534</v>
      </c>
      <c r="I155" s="142" t="s">
        <v>535</v>
      </c>
      <c r="J155" s="143">
        <v>34300001</v>
      </c>
      <c r="K155" s="155">
        <v>988</v>
      </c>
      <c r="L155" s="183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</row>
    <row r="156" spans="1:25" s="157" customFormat="1" ht="26.25" customHeight="1" x14ac:dyDescent="0.25">
      <c r="A156" s="152">
        <v>17</v>
      </c>
      <c r="B156" s="135" t="s">
        <v>312</v>
      </c>
      <c r="C156" s="162" t="s">
        <v>32</v>
      </c>
      <c r="D156" s="153" t="s">
        <v>541</v>
      </c>
      <c r="E156" s="158" t="s">
        <v>50</v>
      </c>
      <c r="F156" s="159" t="s">
        <v>540</v>
      </c>
      <c r="G156" s="160" t="s">
        <v>536</v>
      </c>
      <c r="H156" s="160" t="s">
        <v>298</v>
      </c>
      <c r="I156" s="142" t="s">
        <v>537</v>
      </c>
      <c r="J156" s="143">
        <v>34300002</v>
      </c>
      <c r="K156" s="155">
        <v>2012</v>
      </c>
      <c r="L156" s="183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</row>
    <row r="157" spans="1:25" s="157" customFormat="1" ht="26.25" customHeight="1" x14ac:dyDescent="0.25">
      <c r="A157" s="152">
        <v>18</v>
      </c>
      <c r="B157" s="135" t="s">
        <v>542</v>
      </c>
      <c r="C157" s="162" t="s">
        <v>32</v>
      </c>
      <c r="D157" s="153" t="s">
        <v>545</v>
      </c>
      <c r="E157" s="158" t="s">
        <v>50</v>
      </c>
      <c r="F157" s="159" t="s">
        <v>543</v>
      </c>
      <c r="G157" s="160" t="s">
        <v>544</v>
      </c>
      <c r="H157" s="160" t="s">
        <v>73</v>
      </c>
      <c r="I157" s="142" t="s">
        <v>298</v>
      </c>
      <c r="J157" s="143">
        <v>31400000</v>
      </c>
      <c r="K157" s="155">
        <v>156</v>
      </c>
      <c r="L157" s="183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>
        <v>156</v>
      </c>
      <c r="W157" s="156"/>
      <c r="X157" s="156"/>
      <c r="Y157" s="156"/>
    </row>
    <row r="158" spans="1:25" s="157" customFormat="1" ht="26.25" customHeight="1" x14ac:dyDescent="0.25">
      <c r="A158" s="152">
        <v>19</v>
      </c>
      <c r="B158" s="135" t="s">
        <v>299</v>
      </c>
      <c r="C158" s="127" t="s">
        <v>32</v>
      </c>
      <c r="D158" s="138" t="s">
        <v>300</v>
      </c>
      <c r="E158" s="128" t="s">
        <v>258</v>
      </c>
      <c r="F158" s="132" t="s">
        <v>546</v>
      </c>
      <c r="G158" s="141" t="s">
        <v>527</v>
      </c>
      <c r="H158" s="141" t="s">
        <v>73</v>
      </c>
      <c r="I158" s="142" t="s">
        <v>303</v>
      </c>
      <c r="J158" s="143">
        <v>30200000</v>
      </c>
      <c r="K158" s="144">
        <v>6300</v>
      </c>
      <c r="L158" s="183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</row>
    <row r="159" spans="1:25" s="157" customFormat="1" ht="26.25" customHeight="1" x14ac:dyDescent="0.25">
      <c r="A159" s="152">
        <v>20</v>
      </c>
      <c r="B159" s="135" t="s">
        <v>548</v>
      </c>
      <c r="C159" s="127" t="s">
        <v>32</v>
      </c>
      <c r="D159" s="153" t="s">
        <v>300</v>
      </c>
      <c r="E159" s="128" t="s">
        <v>258</v>
      </c>
      <c r="F159" s="132" t="s">
        <v>547</v>
      </c>
      <c r="G159" s="141" t="s">
        <v>527</v>
      </c>
      <c r="H159" s="141" t="s">
        <v>73</v>
      </c>
      <c r="I159" s="142" t="s">
        <v>303</v>
      </c>
      <c r="J159" s="154">
        <v>30100000</v>
      </c>
      <c r="K159" s="155">
        <v>1746</v>
      </c>
      <c r="L159" s="183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</row>
    <row r="160" spans="1:25" s="157" customFormat="1" ht="26.25" customHeight="1" x14ac:dyDescent="0.25">
      <c r="A160" s="152"/>
      <c r="B160" s="135"/>
      <c r="C160" s="162"/>
      <c r="D160" s="153"/>
      <c r="E160" s="139"/>
      <c r="F160" s="159"/>
      <c r="G160" s="160"/>
      <c r="H160" s="160"/>
      <c r="I160" s="142"/>
      <c r="J160" s="143"/>
      <c r="K160" s="155"/>
      <c r="L160" s="183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</row>
    <row r="161" spans="1:35" s="157" customFormat="1" ht="26.25" customHeight="1" x14ac:dyDescent="0.25">
      <c r="A161" s="152"/>
      <c r="B161" s="135"/>
      <c r="C161" s="162"/>
      <c r="D161" s="153"/>
      <c r="E161" s="139"/>
      <c r="F161" s="159"/>
      <c r="G161" s="160"/>
      <c r="H161" s="160"/>
      <c r="I161" s="142"/>
      <c r="J161" s="143"/>
      <c r="K161" s="155"/>
      <c r="L161" s="183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</row>
    <row r="162" spans="1:35" s="157" customFormat="1" ht="26.25" customHeight="1" x14ac:dyDescent="0.25">
      <c r="A162" s="163"/>
      <c r="B162" s="135"/>
      <c r="C162" s="162"/>
      <c r="D162" s="153"/>
      <c r="E162" s="164"/>
      <c r="F162" s="159"/>
      <c r="G162" s="160"/>
      <c r="H162" s="160"/>
      <c r="I162" s="161"/>
      <c r="J162" s="154"/>
      <c r="K162" s="155"/>
      <c r="L162" s="183">
        <f t="shared" si="3"/>
        <v>0</v>
      </c>
      <c r="M162" s="156"/>
      <c r="N162" s="156"/>
      <c r="O162" s="156"/>
      <c r="P162" s="156"/>
      <c r="Q162" s="156"/>
      <c r="R162" s="156"/>
      <c r="S162" s="156"/>
      <c r="T162" s="156"/>
      <c r="U162" s="156"/>
      <c r="V162" s="165"/>
      <c r="W162" s="156"/>
      <c r="X162" s="156"/>
      <c r="Y162" s="156"/>
    </row>
    <row r="163" spans="1:35" s="75" customFormat="1" ht="18.75" customHeight="1" x14ac:dyDescent="0.25">
      <c r="A163" s="73"/>
      <c r="B163" s="243"/>
      <c r="C163" s="266" t="s">
        <v>47</v>
      </c>
      <c r="D163" s="266"/>
      <c r="E163" s="266"/>
      <c r="F163" s="266"/>
      <c r="G163" s="266"/>
      <c r="H163" s="266"/>
      <c r="I163" s="266"/>
      <c r="J163" s="266"/>
      <c r="K163" s="266"/>
      <c r="L163" s="266"/>
      <c r="M163" s="266"/>
      <c r="N163" s="266"/>
      <c r="O163" s="266"/>
      <c r="P163" s="266"/>
      <c r="Q163" s="266"/>
      <c r="R163" s="266"/>
      <c r="S163" s="266"/>
      <c r="T163" s="267"/>
      <c r="U163" s="74"/>
      <c r="V163" s="74"/>
      <c r="W163" s="79"/>
      <c r="X163" s="74"/>
      <c r="Y163" s="74"/>
    </row>
    <row r="164" spans="1:35" s="72" customFormat="1" ht="63.75" customHeight="1" x14ac:dyDescent="0.25">
      <c r="A164" s="166"/>
      <c r="B164" s="196" t="s">
        <v>0</v>
      </c>
      <c r="C164" s="197" t="s">
        <v>1</v>
      </c>
      <c r="D164" s="198" t="s">
        <v>29</v>
      </c>
      <c r="E164" s="196" t="s">
        <v>28</v>
      </c>
      <c r="F164" s="199" t="s">
        <v>19</v>
      </c>
      <c r="G164" s="200" t="s">
        <v>22</v>
      </c>
      <c r="H164" s="196" t="s">
        <v>17</v>
      </c>
      <c r="I164" s="196" t="s">
        <v>18</v>
      </c>
      <c r="J164" s="196" t="s">
        <v>55</v>
      </c>
      <c r="K164" s="201"/>
      <c r="L164" s="184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196"/>
      <c r="AA164" s="196"/>
      <c r="AB164" s="196"/>
      <c r="AC164" s="196"/>
      <c r="AD164" s="196"/>
      <c r="AE164" s="196"/>
      <c r="AF164" s="196"/>
      <c r="AG164" s="196"/>
      <c r="AH164" s="196"/>
      <c r="AI164" s="196"/>
    </row>
    <row r="165" spans="1:35" s="13" customFormat="1" ht="66" customHeight="1" x14ac:dyDescent="0.25">
      <c r="A165" s="166">
        <v>1</v>
      </c>
      <c r="B165" s="167" t="s">
        <v>30</v>
      </c>
      <c r="C165" s="168" t="s">
        <v>27</v>
      </c>
      <c r="D165" s="169" t="s">
        <v>315</v>
      </c>
      <c r="E165" s="167" t="s">
        <v>317</v>
      </c>
      <c r="F165" s="170" t="s">
        <v>51</v>
      </c>
      <c r="G165" s="171" t="s">
        <v>316</v>
      </c>
      <c r="H165" s="167">
        <v>12000</v>
      </c>
      <c r="I165" s="167">
        <v>10545.8</v>
      </c>
      <c r="J165" s="167">
        <v>64100000</v>
      </c>
      <c r="K165" s="171"/>
      <c r="L165" s="195">
        <f>I165-M165-N165-O165-P165-Q165-R165-S165-T165-U165-V165</f>
        <v>5445.58</v>
      </c>
      <c r="M165" s="172"/>
      <c r="N165" s="173">
        <v>846.04</v>
      </c>
      <c r="O165" s="173"/>
      <c r="P165" s="173">
        <v>623.55999999999995</v>
      </c>
      <c r="Q165" s="173">
        <v>814.66</v>
      </c>
      <c r="R165" s="173">
        <v>595.05999999999995</v>
      </c>
      <c r="S165" s="173">
        <v>412.6</v>
      </c>
      <c r="T165" s="173">
        <v>499.96</v>
      </c>
      <c r="U165" s="203">
        <v>688.28</v>
      </c>
      <c r="V165" s="203">
        <v>620.05999999999995</v>
      </c>
      <c r="W165" s="203"/>
      <c r="X165" s="203"/>
      <c r="Y165" s="203"/>
      <c r="Z165" s="172"/>
      <c r="AA165" s="172"/>
      <c r="AB165" s="172"/>
      <c r="AC165" s="172"/>
      <c r="AD165" s="172"/>
      <c r="AE165" s="172"/>
      <c r="AF165" s="172"/>
      <c r="AG165" s="172"/>
      <c r="AH165" s="172"/>
      <c r="AI165" s="172"/>
    </row>
    <row r="166" spans="1:35" s="13" customFormat="1" ht="66" customHeight="1" x14ac:dyDescent="0.25">
      <c r="A166" s="166">
        <v>2</v>
      </c>
      <c r="B166" s="167" t="s">
        <v>14</v>
      </c>
      <c r="C166" s="168" t="s">
        <v>27</v>
      </c>
      <c r="D166" s="169" t="s">
        <v>318</v>
      </c>
      <c r="E166" s="167" t="s">
        <v>319</v>
      </c>
      <c r="F166" s="170" t="s">
        <v>320</v>
      </c>
      <c r="G166" s="167" t="s">
        <v>321</v>
      </c>
      <c r="H166" s="194">
        <v>35000</v>
      </c>
      <c r="I166" s="167">
        <v>35000</v>
      </c>
      <c r="J166" s="167">
        <v>50100000</v>
      </c>
      <c r="K166" s="171"/>
      <c r="L166" s="195">
        <f t="shared" ref="L166:L173" si="4">I166-M166-N166-O166-P166-Q166-R166-S166-T166-U166-V166</f>
        <v>9.4100000000003092</v>
      </c>
      <c r="M166" s="172"/>
      <c r="N166" s="173">
        <v>4281.6499999999996</v>
      </c>
      <c r="O166" s="173">
        <v>4474.8500000000004</v>
      </c>
      <c r="P166" s="173">
        <v>5365.28</v>
      </c>
      <c r="Q166" s="173">
        <v>4329.5600000000004</v>
      </c>
      <c r="R166" s="173">
        <v>5235.2299999999996</v>
      </c>
      <c r="S166" s="173">
        <v>7424.46</v>
      </c>
      <c r="T166" s="173">
        <v>3879.56</v>
      </c>
      <c r="U166" s="203"/>
      <c r="V166" s="203"/>
      <c r="W166" s="203"/>
      <c r="X166" s="203"/>
      <c r="Y166" s="203"/>
      <c r="Z166" s="172"/>
      <c r="AA166" s="172"/>
      <c r="AB166" s="172"/>
      <c r="AC166" s="172"/>
      <c r="AD166" s="172"/>
      <c r="AE166" s="172"/>
      <c r="AF166" s="172"/>
      <c r="AG166" s="172"/>
      <c r="AH166" s="172"/>
      <c r="AI166" s="172"/>
    </row>
    <row r="167" spans="1:35" s="13" customFormat="1" ht="66" customHeight="1" x14ac:dyDescent="0.25">
      <c r="A167" s="166">
        <v>3</v>
      </c>
      <c r="B167" s="167" t="s">
        <v>52</v>
      </c>
      <c r="C167" s="168" t="s">
        <v>27</v>
      </c>
      <c r="D167" s="169" t="s">
        <v>322</v>
      </c>
      <c r="E167" s="167" t="s">
        <v>323</v>
      </c>
      <c r="F167" s="170" t="s">
        <v>324</v>
      </c>
      <c r="G167" s="167" t="s">
        <v>325</v>
      </c>
      <c r="H167" s="167">
        <v>26000</v>
      </c>
      <c r="I167" s="167">
        <v>20999</v>
      </c>
      <c r="J167" s="167">
        <v>30100000</v>
      </c>
      <c r="K167" s="171"/>
      <c r="L167" s="195">
        <f t="shared" si="4"/>
        <v>3129.5</v>
      </c>
      <c r="M167" s="172">
        <v>5689</v>
      </c>
      <c r="N167" s="173">
        <v>2524</v>
      </c>
      <c r="O167" s="173">
        <v>3372.5</v>
      </c>
      <c r="P167" s="173">
        <v>2720</v>
      </c>
      <c r="Q167" s="173">
        <v>1350</v>
      </c>
      <c r="R167" s="173"/>
      <c r="S167" s="173">
        <v>2214</v>
      </c>
      <c r="T167" s="173"/>
      <c r="U167" s="203"/>
      <c r="V167" s="203"/>
      <c r="W167" s="203"/>
      <c r="X167" s="203"/>
      <c r="Y167" s="203"/>
      <c r="Z167" s="172"/>
      <c r="AA167" s="172"/>
      <c r="AB167" s="172"/>
      <c r="AC167" s="172"/>
      <c r="AD167" s="172"/>
      <c r="AE167" s="172"/>
      <c r="AF167" s="172"/>
      <c r="AG167" s="172"/>
      <c r="AH167" s="172"/>
      <c r="AI167" s="172"/>
    </row>
    <row r="168" spans="1:35" s="13" customFormat="1" ht="52.5" customHeight="1" x14ac:dyDescent="0.25">
      <c r="A168" s="166">
        <v>4</v>
      </c>
      <c r="B168" s="167" t="s">
        <v>9</v>
      </c>
      <c r="C168" s="168" t="s">
        <v>27</v>
      </c>
      <c r="D168" s="169" t="s">
        <v>326</v>
      </c>
      <c r="E168" s="167" t="s">
        <v>53</v>
      </c>
      <c r="F168" s="167" t="s">
        <v>53</v>
      </c>
      <c r="G168" s="167" t="s">
        <v>327</v>
      </c>
      <c r="H168" s="174">
        <v>15000</v>
      </c>
      <c r="I168" s="167">
        <v>11777</v>
      </c>
      <c r="J168" s="167">
        <v>30100000</v>
      </c>
      <c r="K168" s="171"/>
      <c r="L168" s="195">
        <f t="shared" si="4"/>
        <v>4787.58</v>
      </c>
      <c r="M168" s="173"/>
      <c r="N168" s="173"/>
      <c r="O168" s="173">
        <v>4396.6899999999996</v>
      </c>
      <c r="P168" s="173"/>
      <c r="Q168" s="173"/>
      <c r="R168" s="173"/>
      <c r="S168" s="173">
        <v>2592.73</v>
      </c>
      <c r="T168" s="173"/>
      <c r="U168" s="203"/>
      <c r="V168" s="203"/>
      <c r="W168" s="203"/>
      <c r="X168" s="203"/>
      <c r="Y168" s="203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</row>
    <row r="169" spans="1:35" s="13" customFormat="1" ht="76.5" customHeight="1" x14ac:dyDescent="0.25">
      <c r="A169" s="166">
        <v>5</v>
      </c>
      <c r="B169" s="167" t="s">
        <v>329</v>
      </c>
      <c r="C169" s="168" t="s">
        <v>27</v>
      </c>
      <c r="D169" s="169" t="s">
        <v>330</v>
      </c>
      <c r="E169" s="167" t="s">
        <v>331</v>
      </c>
      <c r="F169" s="170" t="s">
        <v>332</v>
      </c>
      <c r="G169" s="167" t="s">
        <v>333</v>
      </c>
      <c r="H169" s="167">
        <v>21216</v>
      </c>
      <c r="I169" s="167">
        <v>7777</v>
      </c>
      <c r="J169" s="167">
        <v>39100000</v>
      </c>
      <c r="K169" s="171"/>
      <c r="L169" s="195">
        <f t="shared" si="4"/>
        <v>0</v>
      </c>
      <c r="M169" s="173"/>
      <c r="N169" s="173"/>
      <c r="O169" s="173"/>
      <c r="P169" s="173"/>
      <c r="Q169" s="173">
        <v>7777</v>
      </c>
      <c r="R169" s="173"/>
      <c r="S169" s="173"/>
      <c r="T169" s="173"/>
      <c r="U169" s="203"/>
      <c r="V169" s="203"/>
      <c r="W169" s="203"/>
      <c r="X169" s="203"/>
      <c r="Y169" s="203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</row>
    <row r="170" spans="1:35" ht="72" customHeight="1" x14ac:dyDescent="0.25">
      <c r="A170" s="204">
        <v>6</v>
      </c>
      <c r="B170" s="167" t="s">
        <v>329</v>
      </c>
      <c r="C170" s="168" t="s">
        <v>27</v>
      </c>
      <c r="D170" s="172" t="s">
        <v>334</v>
      </c>
      <c r="E170" s="205" t="s">
        <v>335</v>
      </c>
      <c r="F170" s="206" t="s">
        <v>336</v>
      </c>
      <c r="G170" s="167" t="s">
        <v>337</v>
      </c>
      <c r="H170" s="207">
        <v>5260</v>
      </c>
      <c r="I170" s="207">
        <v>4209</v>
      </c>
      <c r="J170" s="167">
        <v>39100000</v>
      </c>
      <c r="K170" s="208"/>
      <c r="L170" s="195">
        <f t="shared" si="4"/>
        <v>0</v>
      </c>
      <c r="M170" s="209"/>
      <c r="N170" s="209"/>
      <c r="O170" s="207"/>
      <c r="P170" s="207"/>
      <c r="Q170" s="207"/>
      <c r="R170" s="207"/>
      <c r="S170" s="207">
        <v>4209</v>
      </c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</row>
    <row r="171" spans="1:35" ht="54.75" customHeight="1" x14ac:dyDescent="0.25">
      <c r="A171" s="166">
        <v>7</v>
      </c>
      <c r="B171" s="167" t="s">
        <v>14</v>
      </c>
      <c r="C171" s="168" t="s">
        <v>27</v>
      </c>
      <c r="D171" s="169" t="s">
        <v>550</v>
      </c>
      <c r="E171" s="167" t="s">
        <v>320</v>
      </c>
      <c r="F171" s="170" t="s">
        <v>320</v>
      </c>
      <c r="G171" s="167" t="s">
        <v>549</v>
      </c>
      <c r="H171" s="194">
        <v>5000</v>
      </c>
      <c r="I171" s="167">
        <v>5000</v>
      </c>
      <c r="J171" s="167">
        <v>50100000</v>
      </c>
      <c r="K171" s="208"/>
      <c r="L171" s="195">
        <f t="shared" si="4"/>
        <v>3762.62</v>
      </c>
      <c r="M171" s="209"/>
      <c r="N171" s="209"/>
      <c r="O171" s="207"/>
      <c r="P171" s="207"/>
      <c r="Q171" s="207"/>
      <c r="R171" s="207"/>
      <c r="S171" s="207"/>
      <c r="T171" s="207"/>
      <c r="U171" s="207"/>
      <c r="V171" s="207">
        <v>1237.3800000000001</v>
      </c>
      <c r="W171" s="207">
        <v>1561.78</v>
      </c>
      <c r="X171" s="207">
        <v>456.03</v>
      </c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</row>
    <row r="172" spans="1:35" ht="72" customHeight="1" x14ac:dyDescent="0.25">
      <c r="A172" s="204">
        <v>8</v>
      </c>
      <c r="B172" s="167" t="s">
        <v>52</v>
      </c>
      <c r="C172" s="168" t="s">
        <v>27</v>
      </c>
      <c r="D172" s="172" t="s">
        <v>598</v>
      </c>
      <c r="E172" s="205" t="s">
        <v>600</v>
      </c>
      <c r="F172" s="206" t="s">
        <v>599</v>
      </c>
      <c r="G172" s="249" t="s">
        <v>601</v>
      </c>
      <c r="H172" s="207">
        <v>5000</v>
      </c>
      <c r="I172" s="207">
        <v>3480</v>
      </c>
      <c r="J172" s="167">
        <v>30125100</v>
      </c>
      <c r="K172" s="208"/>
      <c r="L172" s="195">
        <f t="shared" si="4"/>
        <v>3480</v>
      </c>
      <c r="M172" s="209"/>
      <c r="N172" s="209"/>
      <c r="O172" s="207"/>
      <c r="P172" s="207"/>
      <c r="Q172" s="207"/>
      <c r="R172" s="207"/>
      <c r="S172" s="207"/>
      <c r="T172" s="207"/>
      <c r="U172" s="207"/>
      <c r="V172" s="207"/>
      <c r="W172" s="207">
        <v>2980</v>
      </c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</row>
    <row r="173" spans="1:35" ht="54.75" customHeight="1" x14ac:dyDescent="0.25">
      <c r="A173" s="166">
        <v>9</v>
      </c>
      <c r="B173" s="167" t="s">
        <v>602</v>
      </c>
      <c r="C173" s="168" t="s">
        <v>27</v>
      </c>
      <c r="D173" s="169" t="s">
        <v>603</v>
      </c>
      <c r="E173" s="167" t="s">
        <v>604</v>
      </c>
      <c r="F173" s="170" t="s">
        <v>605</v>
      </c>
      <c r="G173" s="249" t="s">
        <v>606</v>
      </c>
      <c r="H173" s="194">
        <v>140000</v>
      </c>
      <c r="I173" s="167">
        <v>134300</v>
      </c>
      <c r="J173" s="167">
        <v>34114400</v>
      </c>
      <c r="K173" s="208"/>
      <c r="L173" s="195">
        <f t="shared" si="4"/>
        <v>134300</v>
      </c>
      <c r="M173" s="209"/>
      <c r="N173" s="209"/>
      <c r="O173" s="207"/>
      <c r="P173" s="207"/>
      <c r="Q173" s="207"/>
      <c r="R173" s="207"/>
      <c r="S173" s="207"/>
      <c r="T173" s="207"/>
      <c r="U173" s="207"/>
      <c r="V173" s="207"/>
      <c r="W173" s="207">
        <v>134300</v>
      </c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</row>
    <row r="174" spans="1:35" ht="15" customHeight="1" x14ac:dyDescent="0.25"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</row>
    <row r="175" spans="1:35" ht="15" customHeight="1" x14ac:dyDescent="0.25"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</row>
    <row r="176" spans="1:35" ht="15" customHeight="1" x14ac:dyDescent="0.25"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</row>
    <row r="177" spans="15:35" ht="15" customHeight="1" x14ac:dyDescent="0.25"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</row>
    <row r="178" spans="15:35" ht="15" customHeight="1" x14ac:dyDescent="0.25"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</row>
    <row r="179" spans="15:35" ht="15" customHeight="1" x14ac:dyDescent="0.25"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</row>
    <row r="180" spans="15:35" ht="15" customHeight="1" x14ac:dyDescent="0.25"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</row>
    <row r="181" spans="15:35" ht="15" customHeight="1" x14ac:dyDescent="0.25"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</row>
    <row r="182" spans="15:35" ht="15" customHeight="1" x14ac:dyDescent="0.25"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</row>
    <row r="183" spans="15:35" ht="15" customHeight="1" x14ac:dyDescent="0.25"/>
    <row r="184" spans="15:35" ht="15" customHeight="1" x14ac:dyDescent="0.25"/>
    <row r="185" spans="15:35" ht="15" customHeight="1" x14ac:dyDescent="0.25"/>
    <row r="186" spans="15:35" ht="15" customHeight="1" x14ac:dyDescent="0.25"/>
    <row r="187" spans="15:35" ht="15" customHeight="1" x14ac:dyDescent="0.25"/>
    <row r="188" spans="15:35" ht="15" customHeight="1" x14ac:dyDescent="0.25"/>
    <row r="189" spans="15:35" ht="15" customHeight="1" x14ac:dyDescent="0.25">
      <c r="O189" s="6">
        <v>612.42999999999995</v>
      </c>
      <c r="Q189" s="6">
        <v>3196.17</v>
      </c>
      <c r="R189" s="6">
        <v>4769.6099999999997</v>
      </c>
      <c r="S189" s="6">
        <v>2793.28</v>
      </c>
      <c r="T189" s="6">
        <v>571.51</v>
      </c>
      <c r="U189" s="6">
        <v>5315.86</v>
      </c>
      <c r="V189" s="6">
        <v>2657.98</v>
      </c>
    </row>
    <row r="190" spans="15:35" ht="15" customHeight="1" x14ac:dyDescent="0.25">
      <c r="O190" s="6">
        <v>915.6</v>
      </c>
      <c r="Q190" s="6">
        <v>1278.68</v>
      </c>
      <c r="R190" s="6">
        <v>595.66999999999996</v>
      </c>
      <c r="S190" s="6">
        <v>695.56</v>
      </c>
      <c r="T190" s="6">
        <v>1786.72</v>
      </c>
      <c r="U190" s="6">
        <v>1491</v>
      </c>
      <c r="V190" s="6">
        <v>952.43</v>
      </c>
    </row>
    <row r="191" spans="15:35" ht="15" customHeight="1" x14ac:dyDescent="0.25">
      <c r="O191" s="6">
        <v>1155.03</v>
      </c>
      <c r="Q191" s="6">
        <f>SUM(Q189:Q190)</f>
        <v>4474.8500000000004</v>
      </c>
      <c r="R191" s="6">
        <f>SUM(R189:R190)</f>
        <v>5365.28</v>
      </c>
      <c r="S191" s="6">
        <v>840.72</v>
      </c>
      <c r="T191" s="6">
        <v>2877</v>
      </c>
      <c r="U191" s="6">
        <v>85.4</v>
      </c>
      <c r="V191" s="6">
        <v>269.14999999999998</v>
      </c>
    </row>
    <row r="192" spans="15:35" ht="15" customHeight="1" x14ac:dyDescent="0.25">
      <c r="O192" s="6">
        <v>1598.59</v>
      </c>
      <c r="S192" s="6">
        <f>SUM(S189:S191)</f>
        <v>4329.5600000000004</v>
      </c>
      <c r="T192" s="6">
        <f>SUM(T189:T191)</f>
        <v>5235.2299999999996</v>
      </c>
      <c r="U192" s="6">
        <v>532.20000000000005</v>
      </c>
      <c r="V192" s="6">
        <f>SUM(V189:V191)</f>
        <v>3879.56</v>
      </c>
    </row>
    <row r="193" spans="15:21" ht="15" customHeight="1" x14ac:dyDescent="0.25">
      <c r="O193" s="6">
        <f>SUM(O189:O192)</f>
        <v>4281.6499999999996</v>
      </c>
      <c r="U193" s="6">
        <f>SUM(U189:U192)</f>
        <v>7424.4599999999991</v>
      </c>
    </row>
    <row r="194" spans="15:21" ht="15" customHeight="1" x14ac:dyDescent="0.25"/>
    <row r="195" spans="15:21" ht="15" customHeight="1" x14ac:dyDescent="0.25"/>
    <row r="196" spans="15:21" ht="15" customHeight="1" x14ac:dyDescent="0.25"/>
    <row r="197" spans="15:21" ht="15" customHeight="1" x14ac:dyDescent="0.25"/>
    <row r="198" spans="15:21" ht="15" customHeight="1" x14ac:dyDescent="0.25"/>
    <row r="199" spans="15:21" ht="15" customHeight="1" x14ac:dyDescent="0.25"/>
    <row r="200" spans="15:21" ht="15" customHeight="1" x14ac:dyDescent="0.25"/>
    <row r="201" spans="15:21" ht="15" customHeight="1" x14ac:dyDescent="0.25"/>
    <row r="202" spans="15:21" ht="15" customHeight="1" x14ac:dyDescent="0.25"/>
    <row r="203" spans="15:21" ht="15" customHeight="1" x14ac:dyDescent="0.25"/>
    <row r="204" spans="15:21" ht="15" customHeight="1" x14ac:dyDescent="0.25"/>
    <row r="205" spans="15:21" ht="15" customHeight="1" x14ac:dyDescent="0.25"/>
    <row r="206" spans="15:21" ht="15" customHeight="1" x14ac:dyDescent="0.25"/>
    <row r="207" spans="15:21" ht="15" customHeight="1" x14ac:dyDescent="0.25"/>
    <row r="208" spans="15:21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542" spans="7:7" x14ac:dyDescent="0.25">
      <c r="G1542" s="15"/>
    </row>
    <row r="1546" spans="7:7" x14ac:dyDescent="0.25">
      <c r="G1546" s="15"/>
    </row>
  </sheetData>
  <autoFilter ref="A8:P173"/>
  <mergeCells count="158">
    <mergeCell ref="C131:C132"/>
    <mergeCell ref="B131:B132"/>
    <mergeCell ref="A131:A132"/>
    <mergeCell ref="D131:D132"/>
    <mergeCell ref="E131:E132"/>
    <mergeCell ref="F131:F132"/>
    <mergeCell ref="G131:G132"/>
    <mergeCell ref="H131:H132"/>
    <mergeCell ref="I131:I132"/>
    <mergeCell ref="V121:V122"/>
    <mergeCell ref="A127:A128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A121:A122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A119:A120"/>
    <mergeCell ref="A111:A112"/>
    <mergeCell ref="B111:B112"/>
    <mergeCell ref="C111:C112"/>
    <mergeCell ref="D111:D112"/>
    <mergeCell ref="E111:E112"/>
    <mergeCell ref="F111:F112"/>
    <mergeCell ref="G111:G112"/>
    <mergeCell ref="H111:H112"/>
    <mergeCell ref="I111:I112"/>
    <mergeCell ref="A22:A23"/>
    <mergeCell ref="H22:H23"/>
    <mergeCell ref="G22:G23"/>
    <mergeCell ref="F22:F23"/>
    <mergeCell ref="D22:D23"/>
    <mergeCell ref="A20:A21"/>
    <mergeCell ref="C138:K138"/>
    <mergeCell ref="B33:B35"/>
    <mergeCell ref="A33:A35"/>
    <mergeCell ref="C33:C35"/>
    <mergeCell ref="D33:D35"/>
    <mergeCell ref="E33:E35"/>
    <mergeCell ref="F33:F35"/>
    <mergeCell ref="G33:G35"/>
    <mergeCell ref="H33:H35"/>
    <mergeCell ref="I33:I35"/>
    <mergeCell ref="A52:A53"/>
    <mergeCell ref="B52:B53"/>
    <mergeCell ref="C52:C53"/>
    <mergeCell ref="D52:D53"/>
    <mergeCell ref="E52:E53"/>
    <mergeCell ref="F52:F53"/>
    <mergeCell ref="G52:G53"/>
    <mergeCell ref="D37:D38"/>
    <mergeCell ref="C22:C23"/>
    <mergeCell ref="B20:B21"/>
    <mergeCell ref="C20:C21"/>
    <mergeCell ref="D20:D21"/>
    <mergeCell ref="E20:E21"/>
    <mergeCell ref="F20:F21"/>
    <mergeCell ref="G20:G21"/>
    <mergeCell ref="H52:H53"/>
    <mergeCell ref="I52:I53"/>
    <mergeCell ref="C37:C38"/>
    <mergeCell ref="H20:H21"/>
    <mergeCell ref="I20:I21"/>
    <mergeCell ref="I22:I23"/>
    <mergeCell ref="E22:E23"/>
    <mergeCell ref="B22:B23"/>
    <mergeCell ref="E37:E38"/>
    <mergeCell ref="F37:F38"/>
    <mergeCell ref="G37:G38"/>
    <mergeCell ref="A37:A38"/>
    <mergeCell ref="B57:B58"/>
    <mergeCell ref="C57:C58"/>
    <mergeCell ref="D57:D58"/>
    <mergeCell ref="E57:E58"/>
    <mergeCell ref="F57:F58"/>
    <mergeCell ref="G57:G58"/>
    <mergeCell ref="H57:H58"/>
    <mergeCell ref="I57:I58"/>
    <mergeCell ref="B37:B38"/>
    <mergeCell ref="H37:H38"/>
    <mergeCell ref="I37:I38"/>
    <mergeCell ref="A57:A58"/>
    <mergeCell ref="W6:W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C163:T163"/>
    <mergeCell ref="A145:A146"/>
    <mergeCell ref="C145:C146"/>
    <mergeCell ref="D145:D146"/>
    <mergeCell ref="E145:E146"/>
    <mergeCell ref="F145:F146"/>
    <mergeCell ref="G145:G146"/>
    <mergeCell ref="H145:H146"/>
    <mergeCell ref="I145:I146"/>
    <mergeCell ref="A71:A72"/>
    <mergeCell ref="B71:B72"/>
    <mergeCell ref="C71:C72"/>
    <mergeCell ref="D71:D72"/>
    <mergeCell ref="E71:E72"/>
    <mergeCell ref="F71:F72"/>
    <mergeCell ref="G80:G81"/>
    <mergeCell ref="H80:H81"/>
    <mergeCell ref="I80:I81"/>
    <mergeCell ref="A80:A81"/>
    <mergeCell ref="B80:B81"/>
    <mergeCell ref="C80:C81"/>
    <mergeCell ref="D80:D81"/>
    <mergeCell ref="E80:E81"/>
    <mergeCell ref="F80:F81"/>
    <mergeCell ref="G71:G72"/>
    <mergeCell ref="H71:H72"/>
    <mergeCell ref="I71:I72"/>
    <mergeCell ref="G88:G89"/>
    <mergeCell ref="H88:H89"/>
    <mergeCell ref="I88:I89"/>
    <mergeCell ref="A88:A89"/>
    <mergeCell ref="B88:B89"/>
    <mergeCell ref="C88:C89"/>
    <mergeCell ref="D88:D89"/>
    <mergeCell ref="E88:E89"/>
    <mergeCell ref="F88:F89"/>
    <mergeCell ref="A99:A100"/>
    <mergeCell ref="B99:B100"/>
    <mergeCell ref="C99:C100"/>
    <mergeCell ref="D99:D100"/>
    <mergeCell ref="E99:E100"/>
    <mergeCell ref="F99:F100"/>
    <mergeCell ref="G99:G100"/>
    <mergeCell ref="H99:H100"/>
    <mergeCell ref="I99:I100"/>
  </mergeCells>
  <pageMargins left="0.78740157480314965" right="0" top="0" bottom="7.874015748031496E-2" header="0" footer="0"/>
  <pageSetup paperSize="9" scale="60" orientation="portrait" horizontalDpi="180" verticalDpi="180" r:id="rId1"/>
  <colBreaks count="1" manualBreakCount="1">
    <brk id="17" min="1" max="50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Q40"/>
  <sheetViews>
    <sheetView tabSelected="1" topLeftCell="A5" workbookViewId="0">
      <selection activeCell="I38" sqref="I38"/>
    </sheetView>
  </sheetViews>
  <sheetFormatPr defaultRowHeight="15" x14ac:dyDescent="0.25"/>
  <cols>
    <col min="4" max="4" width="12.42578125" customWidth="1"/>
    <col min="17" max="17" width="14.7109375" customWidth="1"/>
  </cols>
  <sheetData>
    <row r="7" spans="4:17" x14ac:dyDescent="0.25">
      <c r="J7">
        <v>58380</v>
      </c>
    </row>
    <row r="12" spans="4:17" x14ac:dyDescent="0.25">
      <c r="D12">
        <v>129766.76</v>
      </c>
      <c r="J12" s="14" t="s">
        <v>62</v>
      </c>
      <c r="K12" s="14" t="s">
        <v>63</v>
      </c>
      <c r="L12" s="14" t="s">
        <v>64</v>
      </c>
      <c r="M12" s="14" t="s">
        <v>65</v>
      </c>
      <c r="N12" s="14" t="s">
        <v>66</v>
      </c>
      <c r="O12" s="14" t="s">
        <v>67</v>
      </c>
      <c r="P12" s="14" t="s">
        <v>59</v>
      </c>
      <c r="Q12" s="14" t="s">
        <v>60</v>
      </c>
    </row>
    <row r="13" spans="4:17" x14ac:dyDescent="0.25">
      <c r="D13">
        <v>1200</v>
      </c>
    </row>
    <row r="14" spans="4:17" x14ac:dyDescent="0.25">
      <c r="D14">
        <v>1100</v>
      </c>
    </row>
    <row r="15" spans="4:17" x14ac:dyDescent="0.25">
      <c r="D15">
        <v>900</v>
      </c>
    </row>
    <row r="16" spans="4:17" x14ac:dyDescent="0.25">
      <c r="D16">
        <v>550</v>
      </c>
    </row>
    <row r="17" spans="4:17" x14ac:dyDescent="0.25">
      <c r="D17">
        <v>225</v>
      </c>
    </row>
    <row r="18" spans="4:17" x14ac:dyDescent="0.25">
      <c r="D18">
        <v>1320</v>
      </c>
      <c r="L18" s="82"/>
    </row>
    <row r="19" spans="4:17" x14ac:dyDescent="0.25">
      <c r="D19">
        <v>300</v>
      </c>
      <c r="Q19">
        <v>3646.25</v>
      </c>
    </row>
    <row r="20" spans="4:17" x14ac:dyDescent="0.25">
      <c r="D20">
        <v>494.22</v>
      </c>
      <c r="Q20">
        <v>4037.3</v>
      </c>
    </row>
    <row r="21" spans="4:17" x14ac:dyDescent="0.25">
      <c r="D21">
        <v>3000</v>
      </c>
      <c r="Q21">
        <v>3714.18</v>
      </c>
    </row>
    <row r="22" spans="4:17" x14ac:dyDescent="0.25">
      <c r="D22">
        <v>130.19999999999999</v>
      </c>
      <c r="Q22">
        <v>4486.3</v>
      </c>
    </row>
    <row r="23" spans="4:17" x14ac:dyDescent="0.25">
      <c r="D23">
        <v>305</v>
      </c>
      <c r="Q23">
        <v>5511.78</v>
      </c>
    </row>
    <row r="24" spans="4:17" x14ac:dyDescent="0.25">
      <c r="D24">
        <v>450</v>
      </c>
      <c r="Q24">
        <v>6060.42</v>
      </c>
    </row>
    <row r="25" spans="4:17" x14ac:dyDescent="0.25">
      <c r="D25">
        <v>75</v>
      </c>
      <c r="Q25">
        <v>6079.08</v>
      </c>
    </row>
    <row r="26" spans="4:17" x14ac:dyDescent="0.25">
      <c r="D26">
        <v>522</v>
      </c>
      <c r="Q26">
        <v>4942.1499999999996</v>
      </c>
    </row>
    <row r="27" spans="4:17" x14ac:dyDescent="0.25">
      <c r="D27">
        <v>6324.8</v>
      </c>
      <c r="Q27">
        <f>SUM(Q19:Q26)</f>
        <v>38477.46</v>
      </c>
    </row>
    <row r="28" spans="4:17" x14ac:dyDescent="0.25">
      <c r="D28">
        <v>800</v>
      </c>
    </row>
    <row r="29" spans="4:17" x14ac:dyDescent="0.25">
      <c r="D29">
        <v>101</v>
      </c>
    </row>
    <row r="30" spans="4:17" x14ac:dyDescent="0.25">
      <c r="D30">
        <v>1100.05</v>
      </c>
      <c r="Q30">
        <f>J7-Q27</f>
        <v>19902.54</v>
      </c>
    </row>
    <row r="31" spans="4:17" x14ac:dyDescent="0.25">
      <c r="D31">
        <v>200</v>
      </c>
    </row>
    <row r="32" spans="4:17" x14ac:dyDescent="0.25">
      <c r="D32">
        <v>190</v>
      </c>
    </row>
    <row r="33" spans="4:4" x14ac:dyDescent="0.25">
      <c r="D33">
        <v>353.55</v>
      </c>
    </row>
    <row r="34" spans="4:4" x14ac:dyDescent="0.25">
      <c r="D34">
        <v>480</v>
      </c>
    </row>
    <row r="35" spans="4:4" x14ac:dyDescent="0.25">
      <c r="D35">
        <v>475</v>
      </c>
    </row>
    <row r="36" spans="4:4" x14ac:dyDescent="0.25">
      <c r="D36">
        <v>1575</v>
      </c>
    </row>
    <row r="37" spans="4:4" x14ac:dyDescent="0.25">
      <c r="D37">
        <v>250</v>
      </c>
    </row>
    <row r="38" spans="4:4" x14ac:dyDescent="0.25">
      <c r="D38">
        <v>150</v>
      </c>
    </row>
    <row r="39" spans="4:4" x14ac:dyDescent="0.25">
      <c r="D39">
        <v>600</v>
      </c>
    </row>
    <row r="40" spans="4:4" x14ac:dyDescent="0.25">
      <c r="D40">
        <f>SUM(D12:D39)</f>
        <v>152937.57999999999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 (4)</vt:lpstr>
      <vt:lpstr>Лист1</vt:lpstr>
      <vt:lpstr>'Лист1 (4)'!Область_печати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2024-01-12T08:13:59Z</dcterms:modified>
</cp:coreProperties>
</file>