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1 (3)" sheetId="5" r:id="rId2"/>
    <sheet name="Лист1 (2)" sheetId="4" r:id="rId3"/>
    <sheet name="Лист2" sheetId="2" r:id="rId4"/>
    <sheet name="Лист3" sheetId="3" r:id="rId5"/>
  </sheets>
  <definedNames>
    <definedName name="_xlnm._FilterDatabase" localSheetId="0" hidden="1">Лист1!$A$7:$X$190</definedName>
    <definedName name="_xlnm._FilterDatabase" localSheetId="2" hidden="1">'Лист1 (2)'!$A$7:$X$171</definedName>
    <definedName name="_xlnm._FilterDatabase" localSheetId="1" hidden="1">'Лист1 (3)'!$A$8:$N$178</definedName>
    <definedName name="_xlnm.Print_Area" localSheetId="0">Лист1!$A$1:$S$195</definedName>
    <definedName name="_xlnm.Print_Area" localSheetId="2">'Лист1 (2)'!$A$1:$S$177</definedName>
    <definedName name="_xlnm.Print_Area" localSheetId="1">'Лист1 (3)'!$A$2:$Y$201</definedName>
  </definedNames>
  <calcPr calcId="124519"/>
</workbook>
</file>

<file path=xl/calcChain.xml><?xml version="1.0" encoding="utf-8"?>
<calcChain xmlns="http://schemas.openxmlformats.org/spreadsheetml/2006/main">
  <c r="K196" i="5"/>
  <c r="K197" s="1"/>
  <c r="J193"/>
  <c r="W116"/>
  <c r="I220"/>
  <c r="W90"/>
  <c r="W91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K46" i="1"/>
  <c r="K190"/>
  <c r="P170" i="4"/>
  <c r="N170"/>
  <c r="P168"/>
  <c r="N168"/>
  <c r="P166"/>
  <c r="N166"/>
  <c r="P164"/>
  <c r="N164"/>
  <c r="P162"/>
  <c r="N162"/>
  <c r="P160"/>
  <c r="N160"/>
  <c r="P158"/>
  <c r="N158"/>
  <c r="P156"/>
  <c r="N156"/>
  <c r="P154"/>
  <c r="N154"/>
  <c r="P152"/>
  <c r="N152"/>
  <c r="P150"/>
  <c r="N150"/>
  <c r="P148"/>
  <c r="N148"/>
  <c r="P145"/>
  <c r="N145"/>
  <c r="P142"/>
  <c r="N142"/>
  <c r="P136"/>
  <c r="N136"/>
  <c r="P133"/>
  <c r="N133"/>
  <c r="P130"/>
  <c r="N130"/>
  <c r="P127"/>
  <c r="N127"/>
  <c r="P124"/>
  <c r="N124"/>
  <c r="P121"/>
  <c r="N121"/>
  <c r="P115"/>
  <c r="N115"/>
  <c r="M115"/>
  <c r="P112"/>
  <c r="N112"/>
  <c r="P109"/>
  <c r="N109"/>
  <c r="P106"/>
  <c r="N106"/>
  <c r="P103"/>
  <c r="N103"/>
  <c r="P100"/>
  <c r="N100"/>
  <c r="P97"/>
  <c r="N97"/>
  <c r="P94"/>
  <c r="N94"/>
  <c r="P91"/>
  <c r="N91"/>
  <c r="P88"/>
  <c r="N88"/>
  <c r="P85"/>
  <c r="N85"/>
  <c r="P82"/>
  <c r="N82"/>
  <c r="P79"/>
  <c r="N79"/>
  <c r="P76"/>
  <c r="N76"/>
  <c r="M76"/>
  <c r="P73"/>
  <c r="N73"/>
  <c r="M73"/>
  <c r="P70"/>
  <c r="N70"/>
  <c r="P67"/>
  <c r="N67"/>
  <c r="M67"/>
  <c r="P64"/>
  <c r="N64"/>
  <c r="M64"/>
  <c r="P61"/>
  <c r="N61"/>
  <c r="P58"/>
  <c r="N58"/>
  <c r="P55"/>
  <c r="N55"/>
  <c r="P52"/>
  <c r="N52"/>
  <c r="P49"/>
  <c r="N49"/>
  <c r="M49"/>
  <c r="P46"/>
  <c r="N46"/>
  <c r="P43"/>
  <c r="N43"/>
  <c r="P40"/>
  <c r="N40"/>
  <c r="P37"/>
  <c r="N37"/>
  <c r="P34"/>
  <c r="N34"/>
  <c r="P31"/>
  <c r="N31"/>
  <c r="P28"/>
  <c r="N28"/>
  <c r="P25"/>
  <c r="N25"/>
  <c r="P22"/>
  <c r="N22"/>
  <c r="M22"/>
  <c r="P19"/>
  <c r="N19"/>
  <c r="M19"/>
  <c r="P17"/>
  <c r="N17"/>
  <c r="P13"/>
  <c r="N13"/>
  <c r="P11"/>
  <c r="N11"/>
  <c r="P9"/>
  <c r="N9"/>
  <c r="P187" i="1"/>
  <c r="N187"/>
  <c r="N185"/>
  <c r="P185"/>
  <c r="P183"/>
  <c r="N183"/>
  <c r="P181"/>
  <c r="N181"/>
  <c r="P179"/>
  <c r="N179"/>
  <c r="P177"/>
  <c r="N177"/>
  <c r="P175"/>
  <c r="N175"/>
  <c r="P173"/>
  <c r="N173"/>
  <c r="P171"/>
  <c r="N171"/>
  <c r="P169"/>
  <c r="N169"/>
  <c r="P167"/>
  <c r="N167"/>
  <c r="N165"/>
  <c r="P165"/>
  <c r="N162"/>
  <c r="P162"/>
  <c r="P151"/>
  <c r="N151"/>
  <c r="P145"/>
  <c r="N145"/>
  <c r="P142"/>
  <c r="N142"/>
  <c r="P139"/>
  <c r="N139"/>
  <c r="P136"/>
  <c r="N136"/>
  <c r="P133"/>
  <c r="N133"/>
  <c r="P130"/>
  <c r="N130"/>
  <c r="M124"/>
  <c r="N124"/>
  <c r="P124"/>
  <c r="P121" l="1"/>
  <c r="N121"/>
  <c r="P118"/>
  <c r="N118"/>
  <c r="P115"/>
  <c r="N115"/>
  <c r="P112"/>
  <c r="N112"/>
  <c r="N109"/>
  <c r="P109"/>
  <c r="P106"/>
  <c r="N106"/>
  <c r="P103"/>
  <c r="N103"/>
  <c r="P100"/>
  <c r="N100"/>
  <c r="N97"/>
  <c r="P97"/>
  <c r="P94"/>
  <c r="N94"/>
  <c r="P91"/>
  <c r="N91"/>
  <c r="P88"/>
  <c r="N88"/>
  <c r="M85"/>
  <c r="P85"/>
  <c r="N85"/>
  <c r="M73"/>
  <c r="M82"/>
  <c r="N82"/>
  <c r="P82"/>
  <c r="P79"/>
  <c r="N79"/>
  <c r="M76"/>
  <c r="P76"/>
  <c r="N76"/>
  <c r="P73"/>
  <c r="N73"/>
  <c r="P70"/>
  <c r="N70"/>
  <c r="P67"/>
  <c r="N67"/>
  <c r="P64"/>
  <c r="N64"/>
  <c r="P61"/>
  <c r="N61"/>
  <c r="M58"/>
  <c r="P58"/>
  <c r="N58"/>
  <c r="P55"/>
  <c r="N55"/>
  <c r="P52"/>
  <c r="N52"/>
  <c r="P49"/>
  <c r="N49"/>
  <c r="P46"/>
  <c r="N46"/>
  <c r="P42"/>
  <c r="N42"/>
  <c r="P39"/>
  <c r="N39"/>
  <c r="P36"/>
  <c r="N36"/>
  <c r="P33"/>
  <c r="N33"/>
  <c r="P30"/>
  <c r="N30"/>
  <c r="M30"/>
  <c r="P27"/>
  <c r="N27"/>
  <c r="M27"/>
  <c r="P22"/>
  <c r="N22"/>
  <c r="P11"/>
  <c r="N11"/>
  <c r="P9"/>
  <c r="N9"/>
  <c r="N190" l="1"/>
  <c r="P190"/>
</calcChain>
</file>

<file path=xl/sharedStrings.xml><?xml version="1.0" encoding="utf-8"?>
<sst xmlns="http://schemas.openxmlformats.org/spreadsheetml/2006/main" count="1289" uniqueCount="518">
  <si>
    <t>ცნობა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</si>
  <si>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</si>
  <si>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</si>
  <si>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</si>
  <si>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ტენდერში მონაწილეთა რაოდენობა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</si>
  <si>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</si>
  <si>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</si>
  <si>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</si>
  <si>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ფაქტობრივი მიწოდება</t>
  </si>
  <si>
    <t>გადახდა</t>
  </si>
  <si>
    <t>ხელშეკრულების დარღვევისათვის გათვალისწინებული სანქციები</t>
  </si>
  <si>
    <t>შენიშვნა</t>
  </si>
  <si>
    <t>დანაყოფის კოდი</t>
  </si>
  <si>
    <t>N</t>
  </si>
  <si>
    <t>შესყიდვის განხორციელების ვადა/თარიღი</t>
  </si>
  <si>
    <t>ვადა</t>
  </si>
  <si>
    <t>რაოდენობა</t>
  </si>
  <si>
    <t>თანხა</t>
  </si>
  <si>
    <t>თარიღი</t>
  </si>
  <si>
    <t>გახარჯული თანხა ნაზარდი ჯამით</t>
  </si>
  <si>
    <t>პირგასამტეხლო</t>
  </si>
  <si>
    <t>ჯარიმა</t>
  </si>
  <si>
    <t>ჯამი</t>
  </si>
  <si>
    <t>სულ ჯამი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</si>
  <si>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</si>
  <si>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</si>
  <si>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</si>
  <si>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ბიუჯეტის დაგეგმვისა და სახელმწიფო შესყიდვების დეპარტამენტის უფროსი</t>
  </si>
  <si>
    <t>სულხან დიასამიძე</t>
  </si>
  <si>
    <t>16</t>
  </si>
  <si>
    <t>სსიპ ,,სახელისუფლებო სპეციალური კავშირების სააგენტო“</t>
  </si>
  <si>
    <t>გ.შ.</t>
  </si>
  <si>
    <t>001/გ.შ.</t>
  </si>
  <si>
    <t>3.01.2013
31.12.2013</t>
  </si>
  <si>
    <t>სპეცკავშირების სისტემით საკომუნიკაციო მომსახურება</t>
  </si>
  <si>
    <t>შპს ,,ჯეოსელი“</t>
  </si>
  <si>
    <t>001-1/გ.შ.</t>
  </si>
  <si>
    <t xml:space="preserve">3.01.2013
28.02.2013
</t>
  </si>
  <si>
    <t>ფიჭური სატელეფონო მომსახურება</t>
  </si>
  <si>
    <t>სხვადასხვა ჟურნალ-გაზეთები</t>
  </si>
  <si>
    <t>შპს "ბათუმი ექსპრესი"</t>
  </si>
  <si>
    <t xml:space="preserve">08.01.2012 31,12,2013   </t>
  </si>
  <si>
    <t xml:space="preserve">გამოქვეყნება "გაზეთი აჭარა და ადჟარია" </t>
  </si>
  <si>
    <t>შპს "გაზთი აჭარა და ადჟარია"</t>
  </si>
  <si>
    <t>003/გშ</t>
  </si>
  <si>
    <t>11.01.2013 31,12,2013</t>
  </si>
  <si>
    <t>31,12,2013</t>
  </si>
  <si>
    <t>"ბუკლეტებისა და პოსტერების დამზადება~</t>
  </si>
  <si>
    <t>ი/მ "ზურაბ ციცხვაია"</t>
  </si>
  <si>
    <t>004-გშ</t>
  </si>
  <si>
    <t>11,12,20131,04,2013</t>
  </si>
  <si>
    <t>21,01,2013</t>
  </si>
  <si>
    <t xml:space="preserve">ავტოსადგომების მომსახურება </t>
  </si>
  <si>
    <t>"სატრანსპორტო ინფრასტრუქტურის მართვის სააგენტო"</t>
  </si>
  <si>
    <t>005/გშ</t>
  </si>
  <si>
    <t>11,01,201331,12,2013</t>
  </si>
  <si>
    <t>კოდექსის მონაცემთ ბაზის პერიოდული განახლება</t>
  </si>
  <si>
    <t>006/გ.შ</t>
  </si>
  <si>
    <t>14,01,2013  31,12,2013</t>
  </si>
  <si>
    <t>გამოქვეყნება "გაზეთი ბათუმელებში"</t>
  </si>
  <si>
    <t>007/გშ</t>
  </si>
  <si>
    <t>16,12,2013 31,12,2013</t>
  </si>
  <si>
    <t>1,12,2013 31,12,2013</t>
  </si>
  <si>
    <t>ავტომანქანები სარემონტო მომსახურეობა</t>
  </si>
  <si>
    <t>008-1</t>
  </si>
  <si>
    <t>23,01,2013  31,12,2013</t>
  </si>
  <si>
    <t>სარეგისტრაციო ჟურნალ გაზეთები</t>
  </si>
  <si>
    <t>009/გ.შ</t>
  </si>
  <si>
    <t>23,01,2013  25,12,2013</t>
  </si>
  <si>
    <t xml:space="preserve">საინფორმაციო მომსახურეობა </t>
  </si>
  <si>
    <t>010/გ.შ</t>
  </si>
  <si>
    <t>25,01,2013  31,12,2013</t>
  </si>
  <si>
    <t>კომპიუტერული ტქნიკის ტექნიკური მომსახურება შეკეთება</t>
  </si>
  <si>
    <t>011/გშ</t>
  </si>
  <si>
    <t xml:space="preserve">30,01,2013  31,12,2013 </t>
  </si>
  <si>
    <t>1,02,2013   30,05,2013</t>
  </si>
  <si>
    <t>აეჯის შეკეთება</t>
  </si>
  <si>
    <t>ი/მ ნინო გორგილაძე</t>
  </si>
  <si>
    <t>4,02,2013   20,02,2013</t>
  </si>
  <si>
    <t>ფინანსური აღრიცხვა ანგარიშგების არსებულ პროგრამულ სისიტემაში "შესყიდვების" მოდულის დამატება</t>
  </si>
  <si>
    <t>შპს "ერთიგონი"</t>
  </si>
  <si>
    <t xml:space="preserve">5,02,2013    31,12,2013   </t>
  </si>
  <si>
    <t>კუთვნილ ვებ-სერვერზე სივრცის სივრცის გამოყოფა და სამინისტროს ვებ გვერდის http://molhs.gov.ge/ განტავსება, ელექტრონული ფოსტით მომსახურება.</t>
  </si>
  <si>
    <t>015/გ.შ</t>
  </si>
  <si>
    <t>014/გშ</t>
  </si>
  <si>
    <t>013/გშ</t>
  </si>
  <si>
    <t>012/გ.შ</t>
  </si>
  <si>
    <t>6,02,2013   31,12,2013</t>
  </si>
  <si>
    <t>საფოსტო გზავნილების დაჩქარებული წესით გადაგზავნა</t>
  </si>
  <si>
    <t>016/გ.შ</t>
  </si>
  <si>
    <t>14,02,2013   31,12,2013</t>
  </si>
  <si>
    <t>აუდიტორიული მომსახურება</t>
  </si>
  <si>
    <t>017/გ.შ</t>
  </si>
  <si>
    <t>19,02,2013  01,05,2013</t>
  </si>
  <si>
    <t>ანტი ვირუსული პაკეტების განახლება</t>
  </si>
  <si>
    <t>018/გ.შ</t>
  </si>
  <si>
    <t>ი/მ გელა პატარაია</t>
  </si>
  <si>
    <t>22,02,2013   01,05,2013</t>
  </si>
  <si>
    <t>სუვენირების შეძენა</t>
  </si>
  <si>
    <t>019/გ.შ</t>
  </si>
  <si>
    <t xml:space="preserve">22,02,2013    01,05,2013   </t>
  </si>
  <si>
    <t>25,02,2013</t>
  </si>
  <si>
    <t>საკვები პროდუქტები. თამბაქო და მონათესავე პროდუქტები</t>
  </si>
  <si>
    <t>020/გ.შ</t>
  </si>
  <si>
    <t>20,03,2013</t>
  </si>
  <si>
    <t xml:space="preserve">6,03,2013    01,05,2013   </t>
  </si>
  <si>
    <t>020-1/გ.შ</t>
  </si>
  <si>
    <t xml:space="preserve">07,03,2013   01,05,2013   </t>
  </si>
  <si>
    <t>11,03,2013</t>
  </si>
  <si>
    <t>სარეგისტრაციო ბარათი</t>
  </si>
  <si>
    <t>021/გ.შ</t>
  </si>
  <si>
    <t xml:space="preserve">11,03,2013   01,05,2013     </t>
  </si>
  <si>
    <t>ელექტროენერგიის გამანაწილებელი, საკეტის, საკეტის ნაწილების შესყიდვა</t>
  </si>
  <si>
    <t>ი/მ გურამ ნინიძე</t>
  </si>
  <si>
    <t>022/გ.შ</t>
  </si>
  <si>
    <t>11,03,2013  01,06,2013</t>
  </si>
  <si>
    <t>სამზარეულოს ჭურჭელის შეძენა</t>
  </si>
  <si>
    <t>023/გშ</t>
  </si>
  <si>
    <t>12,03,2013  01,05,2013</t>
  </si>
  <si>
    <t>15,03,2013</t>
  </si>
  <si>
    <t>ქსელური მოწყობილებები</t>
  </si>
  <si>
    <t>024/გ.შ</t>
  </si>
  <si>
    <t>12,03,2013 01,06,2013</t>
  </si>
  <si>
    <t>სარეკლამო საინფორმაციო რგოლის დამზადება</t>
  </si>
  <si>
    <t>025/გშ</t>
  </si>
  <si>
    <t xml:space="preserve">20,03,2013   01,08,2013    </t>
  </si>
  <si>
    <t>29,03,2013</t>
  </si>
  <si>
    <t>სამინისტროს ვებ გვერდისთვის სამედიცინო დაწესებულებების ფოტო სურათბის გადაღება</t>
  </si>
  <si>
    <t>026/გშ</t>
  </si>
  <si>
    <t>20,03,2013   01,08,2013</t>
  </si>
  <si>
    <t>კაბელური ტელევიზია</t>
  </si>
  <si>
    <t>027/გშ</t>
  </si>
  <si>
    <t>22,03,2013  31,12,2013</t>
  </si>
  <si>
    <t>დაზიანებული სისტემის სარემონტო სამუშაოები</t>
  </si>
  <si>
    <t>ი/მ ირაკლი მოწყობილი</t>
  </si>
  <si>
    <t>028/გშ</t>
  </si>
  <si>
    <t>22,03,2013   01,06,2013</t>
  </si>
  <si>
    <t>მობილური ტელეფონის შეძენა</t>
  </si>
  <si>
    <t>029/გშ</t>
  </si>
  <si>
    <t>08,04,2013  01,08,2013</t>
  </si>
  <si>
    <t>სასმელი, თამბაქო მონათესავე პროდუქტები</t>
  </si>
  <si>
    <t>030/გ.შ</t>
  </si>
  <si>
    <t>17,04,2013    17,04,2013</t>
  </si>
  <si>
    <t>01,07,2013</t>
  </si>
  <si>
    <t>031/გშ</t>
  </si>
  <si>
    <t>17,04,2013  01,07,2013</t>
  </si>
  <si>
    <t>17,04,2013</t>
  </si>
  <si>
    <t>ჰიგიენის პროდუქტები</t>
  </si>
  <si>
    <t>ი/მ ისაკ ნინიძე</t>
  </si>
  <si>
    <t>032/გშ</t>
  </si>
  <si>
    <t>17,04,2013   31,12,2013</t>
  </si>
  <si>
    <t>25,12,2013</t>
  </si>
  <si>
    <t>033/გშ</t>
  </si>
  <si>
    <t>17,04,2013   01,07,2013</t>
  </si>
  <si>
    <t>15,05,2013</t>
  </si>
  <si>
    <t>მტვერსასრუტი</t>
  </si>
  <si>
    <t>034/გშ</t>
  </si>
  <si>
    <t>17,04,2013    01,08,2013</t>
  </si>
  <si>
    <t>საწვავის შეძენა</t>
  </si>
  <si>
    <t>035/გშ</t>
  </si>
  <si>
    <t>25,04,2013      31,12,2013</t>
  </si>
  <si>
    <t>სამელი წყალი</t>
  </si>
  <si>
    <t>036/გ.შ</t>
  </si>
  <si>
    <t>07,05,2013   31,12,2013</t>
  </si>
  <si>
    <t>ელექტრო აკუმლატორები</t>
  </si>
  <si>
    <t>037/გშ</t>
  </si>
  <si>
    <t>10,05,2013   01,09,2013</t>
  </si>
  <si>
    <t>01,06,2013</t>
  </si>
  <si>
    <t>ელექტროენერგიის გამანაწილებელი, საკეტის, საკეტის ნაწილების, აეროზოლები, ხელის საშრობი აპარატების შესყიდვა</t>
  </si>
  <si>
    <t xml:space="preserve">ი/მ გურამ ნინიძე </t>
  </si>
  <si>
    <t>038/გშ</t>
  </si>
  <si>
    <t>10,05,2013  01,09,2013</t>
  </si>
  <si>
    <t>წეპოსა და ფაილების შესყიდვა</t>
  </si>
  <si>
    <t>039/გშ</t>
  </si>
  <si>
    <t>10,05,2013  25,12,2013</t>
  </si>
  <si>
    <t>ტელეფონის აპარატები და ნათურები შეძენა</t>
  </si>
  <si>
    <t>040/გშ</t>
  </si>
  <si>
    <t>10,05,2013    25,12,2013</t>
  </si>
  <si>
    <t>041/გშ</t>
  </si>
  <si>
    <t>ავეჯის შეკეთება ტექნიკური მომსახურება</t>
  </si>
  <si>
    <t>15,05,2013   31,12,2013</t>
  </si>
  <si>
    <t>043/გშ</t>
  </si>
  <si>
    <t>15,05,2013    01,08,2013</t>
  </si>
  <si>
    <t>20,05,2013</t>
  </si>
  <si>
    <t>ი/მ "ბადრი გორაძე"</t>
  </si>
  <si>
    <t>შპს "გაზეთი ბათუმელები"</t>
  </si>
  <si>
    <t>შპს "ლუკოილ ჯორჯია"</t>
  </si>
  <si>
    <t>008/</t>
  </si>
  <si>
    <t>შპს "მათემოტორსი"</t>
  </si>
  <si>
    <t xml:space="preserve">შპს "პოლიგრაფ სერვისი" </t>
  </si>
  <si>
    <t>შპს "ჯეოჰოტნიუსი"</t>
  </si>
  <si>
    <t>შპს "ივიჯი"</t>
  </si>
  <si>
    <t>შპს "მაგთიკომი"</t>
  </si>
  <si>
    <t>შპს "სერვ.ჯი"</t>
  </si>
  <si>
    <t>შპს "აჭარის ექსპრეს ფოსტა"</t>
  </si>
  <si>
    <t>შპს "პირველი აუდიტი"</t>
  </si>
  <si>
    <t>შპს "აჭარის სამხატვრო საწარმო"</t>
  </si>
  <si>
    <t>შპს "მნ.თა.ვა.და"</t>
  </si>
  <si>
    <t>შპს "ზარაფხანა"</t>
  </si>
  <si>
    <t>შპს "GAMAPRINTI"</t>
  </si>
  <si>
    <t>შპს "გენამო"</t>
  </si>
  <si>
    <t>აიპ "საქველმოქმედო ფონდი პარალელი"</t>
  </si>
  <si>
    <t>შპს "TV-ERA'</t>
  </si>
  <si>
    <t>შპს  "iphone+"</t>
  </si>
  <si>
    <t>ს.ს "პოპული"</t>
  </si>
  <si>
    <t>შპს "ბათუმის მხატვრის სახლი"</t>
  </si>
  <si>
    <t>შპს "მნა.თა.ვა.და'"</t>
  </si>
  <si>
    <t>ს.ს  "ელიტ ელქტრონიქსი"</t>
  </si>
  <si>
    <t>შპს "სოკარ ჯორჯია პეტროლეუმი"</t>
  </si>
  <si>
    <t xml:space="preserve">შპს "ბუთა" </t>
  </si>
  <si>
    <t>შპს '"აჭარის სამხატვრო საწარმო"</t>
  </si>
  <si>
    <t>შპს "emi"</t>
  </si>
  <si>
    <t>შპს 'ემი"</t>
  </si>
  <si>
    <t>შპს "ემი"</t>
  </si>
  <si>
    <t>საწვავის დიზელი</t>
  </si>
  <si>
    <t>საწვავი ბენზინი</t>
  </si>
  <si>
    <t>დეკემბერი</t>
  </si>
  <si>
    <t>002/გ.შ</t>
  </si>
  <si>
    <t>25.01.13</t>
  </si>
  <si>
    <t>24.01.13</t>
  </si>
  <si>
    <t>04.02.2013</t>
  </si>
  <si>
    <t>08.02.13</t>
  </si>
  <si>
    <t>26.02.13</t>
  </si>
  <si>
    <t>25.02.13</t>
  </si>
  <si>
    <t>18.03.13</t>
  </si>
  <si>
    <t>07.03.2013</t>
  </si>
  <si>
    <t>05.03.13</t>
  </si>
  <si>
    <t>ივნისი</t>
  </si>
  <si>
    <t>27.02.2013</t>
  </si>
  <si>
    <t>21.03.13</t>
  </si>
  <si>
    <t>19.03.2013</t>
  </si>
  <si>
    <t>25.03.13</t>
  </si>
  <si>
    <t>07.03.13</t>
  </si>
  <si>
    <t>14.03.13</t>
  </si>
  <si>
    <t>13.03.13</t>
  </si>
  <si>
    <t>12.03.13</t>
  </si>
  <si>
    <t>28.03.13</t>
  </si>
  <si>
    <t>02.04.13</t>
  </si>
  <si>
    <t>05.04.13</t>
  </si>
  <si>
    <t>19.04.13</t>
  </si>
  <si>
    <t>29.04.13</t>
  </si>
  <si>
    <t>17.04.13</t>
  </si>
  <si>
    <t>26.04.13</t>
  </si>
  <si>
    <t>13.05.13</t>
  </si>
  <si>
    <t>4.05.13</t>
  </si>
  <si>
    <t>22.04.13</t>
  </si>
  <si>
    <t>23.04.13</t>
  </si>
  <si>
    <t>16.05.13</t>
  </si>
  <si>
    <t>14.05.13</t>
  </si>
  <si>
    <t>21.05.13</t>
  </si>
  <si>
    <t>24.05.13</t>
  </si>
  <si>
    <t>22.05.13</t>
  </si>
  <si>
    <t>28.05.13</t>
  </si>
  <si>
    <t>23.05.13</t>
  </si>
  <si>
    <t>17.05.13</t>
  </si>
  <si>
    <t>სატელეკომუნიკაციო მომსახურება</t>
  </si>
  <si>
    <t>სს ,,სილქნეტი"</t>
  </si>
  <si>
    <t>001/გ.ე.ტ</t>
  </si>
  <si>
    <t>18.01.2013
31.12.2013</t>
  </si>
  <si>
    <t>31.12.2013</t>
  </si>
  <si>
    <t>საკანცელარიო საქონელი</t>
  </si>
  <si>
    <r>
      <t>შ.პ.ს ,,</t>
    </r>
    <r>
      <rPr>
        <sz val="10"/>
        <color theme="1"/>
        <rFont val="Sylfaen"/>
        <family val="1"/>
      </rPr>
      <t>EMI''</t>
    </r>
  </si>
  <si>
    <t>002/გ.ე.ტ</t>
  </si>
  <si>
    <t>24.01.2013
31.12.2013</t>
  </si>
  <si>
    <t>ავტომობილების დაზღვევა</t>
  </si>
  <si>
    <t>სს ,,სადაზღვევო კომპანია ალდაგი ბისიაი''</t>
  </si>
  <si>
    <t>003/გ.ე.ტ</t>
  </si>
  <si>
    <t>5.02.2013
31.12.2013</t>
  </si>
  <si>
    <t>პერსონალური კომპიუტერი</t>
  </si>
  <si>
    <t>შ.პ.ს ,,ალგორითმი''</t>
  </si>
  <si>
    <t>004/გ.ე.ტ</t>
  </si>
  <si>
    <t>11.02.2013
1.06.2013</t>
  </si>
  <si>
    <t>30.02.2013</t>
  </si>
  <si>
    <t>შრიფტიანი კატრიჯები</t>
  </si>
  <si>
    <t>ინდ. მეწ. გელა პატარაია</t>
  </si>
  <si>
    <t>009/გ.ე.ტ</t>
  </si>
  <si>
    <t>22.02.2013
31.12.2013</t>
  </si>
  <si>
    <t xml:space="preserve">საბურავები </t>
  </si>
  <si>
    <t>შ.პ.ს ,,თეგეტა მოტორსი''</t>
  </si>
  <si>
    <t>007/გ.ე.ტ</t>
  </si>
  <si>
    <t>12.02.2013
31.12.2013</t>
  </si>
  <si>
    <t>მოთხოვნიდან არაუგვიანეს 3 დღე</t>
  </si>
  <si>
    <t>საბეჯდი ქაღალდი</t>
  </si>
  <si>
    <t>შ.პ.ს ,,კანც პაპერი''</t>
  </si>
  <si>
    <t>005/გ.ე.ტ</t>
  </si>
  <si>
    <t>11.02.2013
31.12.2013</t>
  </si>
  <si>
    <t>მოთხოვნიდან არაუგვიანეს 24 საათისა</t>
  </si>
  <si>
    <t xml:space="preserve">მედიკამენტები </t>
  </si>
  <si>
    <t>შ.პ.ს ,,ვესტფარმ''</t>
  </si>
  <si>
    <t>011/გ.ე.ტ</t>
  </si>
  <si>
    <t>25.02.2013
31.12.2013</t>
  </si>
  <si>
    <t>გლუკომეტრის ტესტ ჩხირები</t>
  </si>
  <si>
    <t>შ.პ.ს ,,ჰუმან დიაგნოსტიკ ჯორჯია''</t>
  </si>
  <si>
    <t>008/გ.ე.ტ</t>
  </si>
  <si>
    <t>20.02.2013
01.06.2013</t>
  </si>
  <si>
    <t>1.04.2013</t>
  </si>
  <si>
    <t>ავტომობილების რემონტი</t>
  </si>
  <si>
    <t>შ.პ.ს ,, ირბათ ფნ''</t>
  </si>
  <si>
    <t>012/გ.ე.ტ</t>
  </si>
  <si>
    <t>26.02.2013
31.12.2013</t>
  </si>
  <si>
    <t>შ.პ.ს ,,ავერსი-გეოფარმი''</t>
  </si>
  <si>
    <t>013/გ.ე.ტ</t>
  </si>
  <si>
    <t>18.03.2013
31.12.2013</t>
  </si>
  <si>
    <t>სმენის აპარატები</t>
  </si>
  <si>
    <t>შ.პ.ს ,, კინდ სმენა''</t>
  </si>
  <si>
    <t>014/გ.ე.ტ</t>
  </si>
  <si>
    <t>26.03.213
31.12.2013</t>
  </si>
  <si>
    <t>15.12.2013</t>
  </si>
  <si>
    <t>სავარძელ-ეტლი</t>
  </si>
  <si>
    <t>შ.პ.ს ,,თბილისი მედიკ''</t>
  </si>
  <si>
    <t>015/გ.ე.ტ</t>
  </si>
  <si>
    <t>7.05.2013
31.12.2013</t>
  </si>
  <si>
    <t>ვაუჩერის გაცემიდან 10 სამუშაო დღე</t>
  </si>
  <si>
    <t>20.02.13</t>
  </si>
  <si>
    <t>ბუღალტრული აღრიცხვისა და ანგარიშგების დეპარტამენტის უფროსი</t>
  </si>
  <si>
    <t>ირაკლი ქედელიძე</t>
  </si>
  <si>
    <t>კ.ტ.</t>
  </si>
  <si>
    <t>გ.ე.ტ</t>
  </si>
  <si>
    <t>გ.ე.ტ.</t>
  </si>
  <si>
    <t>35-1</t>
  </si>
  <si>
    <t xml:space="preserve">01/05/2013-25/02/2014                      </t>
  </si>
  <si>
    <t>შეწყვეტილია</t>
  </si>
  <si>
    <t xml:space="preserve"> თანხა </t>
  </si>
  <si>
    <t>044/გ.შ.</t>
  </si>
  <si>
    <t>045/გ.შ.</t>
  </si>
  <si>
    <t>046/გ.შ.</t>
  </si>
  <si>
    <t>047/გ.შ.</t>
  </si>
  <si>
    <t>07.06.2013
01.08.2013</t>
  </si>
  <si>
    <t xml:space="preserve">სხვადასხვა საკვები პროდუქტები.ხილის წვენები
</t>
  </si>
  <si>
    <t>aWara</t>
  </si>
  <si>
    <t>aWara ps</t>
  </si>
  <si>
    <t>baTumelebi</t>
  </si>
  <si>
    <t>buRaltruli  aRricxva  angariSgeba</t>
  </si>
  <si>
    <t>kviris palitra</t>
  </si>
  <si>
    <t>24 saaTi</t>
  </si>
  <si>
    <t>08.01.2012 31,12,2013</t>
  </si>
  <si>
    <t>11,12,2013
1,04,2013</t>
  </si>
  <si>
    <t>ბუკლეტი - A4 21X29.7</t>
  </si>
  <si>
    <t>ბუკლეტი - A2 42X60</t>
  </si>
  <si>
    <t>ბუკლეტი - A2 21X60</t>
  </si>
  <si>
    <t>11,01,2013
31,12,2013</t>
  </si>
  <si>
    <t xml:space="preserve">1 წლიანი ავტოსადგომების მომსახურება </t>
  </si>
  <si>
    <t>17,01,2013 31,12,2013</t>
  </si>
  <si>
    <t>ბრძანების წიგნი</t>
  </si>
  <si>
    <t>გასული კორესპონდენციის წიგნი</t>
  </si>
  <si>
    <t>შემოსული კორესპონდენციის წიგნი</t>
  </si>
  <si>
    <t>01,02,2013  31,12,2013</t>
  </si>
  <si>
    <t>30,01,2013  31,12,2013</t>
  </si>
  <si>
    <t>012/</t>
  </si>
  <si>
    <t>1,02,2013   30,04,2013</t>
  </si>
  <si>
    <t>5,02,2013    31,12,2013</t>
  </si>
  <si>
    <r>
      <t>კუთვნილ ვებ-სერვერზე სივრცის სივრცის გამოყოფა და სამინისტროს ვებ გვერდის (</t>
    </r>
    <r>
      <rPr>
        <sz val="10"/>
        <rFont val="Calibri"/>
        <family val="2"/>
        <charset val="204"/>
        <scheme val="minor"/>
      </rPr>
      <t xml:space="preserve">http://molhs.gov.ge) </t>
    </r>
    <r>
      <rPr>
        <sz val="10"/>
        <rFont val="AcadNusx"/>
      </rPr>
      <t>განTავსება, ელექტრონული ფოსტით მომსახურება.</t>
    </r>
  </si>
  <si>
    <t>19,02,2013  10,03,2013</t>
  </si>
  <si>
    <t>22,02,2013   01,03,2013</t>
  </si>
  <si>
    <t>სურათი ბათუმის ხედით</t>
  </si>
  <si>
    <t xml:space="preserve">6,03,2013    01,06,2013   </t>
  </si>
  <si>
    <t xml:space="preserve">07,03,2013   01,06,2013   </t>
  </si>
  <si>
    <t xml:space="preserve">11,03,2013   01,06,2013     </t>
  </si>
  <si>
    <t>25.12.2013</t>
  </si>
  <si>
    <t>პერსონალური კომპიუტერების შეძენა</t>
  </si>
  <si>
    <t>კ/ტ</t>
  </si>
  <si>
    <t>შპს "ალგორითმი"</t>
  </si>
  <si>
    <t xml:space="preserve">14.06.2013 31.12.2013     </t>
  </si>
  <si>
    <t>საკვები პროდუქტები, სასმელები, თამბაქო და მონათესავე პროდუქტები და სასმელი წყალი</t>
  </si>
  <si>
    <t>გ.შ</t>
  </si>
  <si>
    <t>შპს "Etaloni 2012"</t>
  </si>
  <si>
    <t>13.06.201301.09.2013</t>
  </si>
  <si>
    <t>25.06.2013</t>
  </si>
  <si>
    <t>სარეგისტრაციოა ბარათი</t>
  </si>
  <si>
    <t>შპს "GAMAprinti"</t>
  </si>
  <si>
    <t>13.06.2013 01.09.2013</t>
  </si>
  <si>
    <t xml:space="preserve"> </t>
  </si>
  <si>
    <t>6 927.48</t>
  </si>
  <si>
    <t>ხელშეკრულების ღირებულება</t>
  </si>
  <si>
    <t>საწვავი (ბენზინი)</t>
  </si>
  <si>
    <t>შპს ,,ლუკოილ ჯორჯია“</t>
  </si>
  <si>
    <t>002/გ.შ.</t>
  </si>
  <si>
    <t>იანვარი</t>
  </si>
  <si>
    <t>თებერვალი</t>
  </si>
  <si>
    <t>მარტი</t>
  </si>
  <si>
    <t>აპრილი</t>
  </si>
  <si>
    <t>მაისი</t>
  </si>
  <si>
    <t>ივლისი</t>
  </si>
  <si>
    <t>აგვისტო</t>
  </si>
  <si>
    <t>სექტემბერი</t>
  </si>
  <si>
    <t>ნოემბერი</t>
  </si>
  <si>
    <t>ოქტომბერი</t>
  </si>
  <si>
    <t>საფოსტო გზავნილები</t>
  </si>
  <si>
    <t>ა.შ.</t>
  </si>
  <si>
    <t>შპს ,,საქართველოს ფოსტა“</t>
  </si>
  <si>
    <t>საჩუქრები</t>
  </si>
  <si>
    <t>003/გ.შ.</t>
  </si>
  <si>
    <t>მასალების გამოქვეყნება</t>
  </si>
  <si>
    <t>შპს ,, გაზეთი აჭარა და ადჟარია“</t>
  </si>
  <si>
    <t>004/გ.შ.</t>
  </si>
  <si>
    <t>საბანერო მომსახურება</t>
  </si>
  <si>
    <t>005/გ.შ.</t>
  </si>
  <si>
    <t>006/გ.შ.</t>
  </si>
  <si>
    <t>007/გ.შ.</t>
  </si>
  <si>
    <t>008/გ.შ.</t>
  </si>
  <si>
    <t>010/გ.შ.</t>
  </si>
  <si>
    <t>მოქმედების ვადა</t>
  </si>
  <si>
    <t>შპს ,,სერვ.ჯი“</t>
  </si>
  <si>
    <t>შპს ,,გაზეთი ბათუმელები“</t>
  </si>
  <si>
    <t>გაზეთების მოწოდება</t>
  </si>
  <si>
    <t>შპს ბათუმი-ექსპრესი“</t>
  </si>
  <si>
    <t>ბუკლეტების დამზადება</t>
  </si>
  <si>
    <t>011/გ.შ.</t>
  </si>
  <si>
    <t>012/გ.შ.</t>
  </si>
  <si>
    <t>შპს ,,მათემოტორსი“</t>
  </si>
  <si>
    <t>ავტომანქანების რემონტი</t>
  </si>
  <si>
    <t>შპს ,,tv era~</t>
  </si>
  <si>
    <t>013/გ.შ.</t>
  </si>
  <si>
    <t>ფიჭური კავშირგაბმულობა</t>
  </si>
  <si>
    <t>შპს ,,მაგთიკომი“</t>
  </si>
  <si>
    <t>014/გ.შ.</t>
  </si>
  <si>
    <t>015/გ.შ.</t>
  </si>
  <si>
    <t>კოდექსის განახლება</t>
  </si>
  <si>
    <t>ინდ.მეწარმე ბადრი გორაძე</t>
  </si>
  <si>
    <t>შ.პ.ს. ,,პოლიგრაფ-სერვისი’’</t>
  </si>
  <si>
    <t>სხვადასხვა სახის წარმ. დანიშნ.საქონელი</t>
  </si>
  <si>
    <r>
      <t>შპს ,,</t>
    </r>
    <r>
      <rPr>
        <sz val="10"/>
        <color theme="1"/>
        <rFont val="Sylfaen"/>
        <family val="1"/>
        <charset val="204"/>
      </rPr>
      <t>ETALONI  2012 LTD“</t>
    </r>
  </si>
  <si>
    <t>019/გ.შ.</t>
  </si>
  <si>
    <t>სიგელის დამზადება</t>
  </si>
  <si>
    <t>12 თვე</t>
  </si>
  <si>
    <t>ნარჩენი ბალანსი</t>
  </si>
  <si>
    <t>საბეჭდი ქაღალდი</t>
  </si>
  <si>
    <t>სატენდერო ღირებულება</t>
  </si>
  <si>
    <t>სახელშეკრულებო თანხა</t>
  </si>
  <si>
    <t>გამარჯვებული</t>
  </si>
  <si>
    <t>შესყიდვა</t>
  </si>
  <si>
    <t>კონსოლიდირებული ტენდერი</t>
  </si>
  <si>
    <t>მინისტრის პირველი მოადგილე</t>
  </si>
  <si>
    <t>ლევან გორგილაძე</t>
  </si>
  <si>
    <t>შპს ,,კონექტი“</t>
  </si>
  <si>
    <t>მიკრო მეწარმე ავთანდილ ბოლქვაძე</t>
  </si>
  <si>
    <t>შპს ,,ახალი ამბების სააგენტო კაუკასუსნიუსი“</t>
  </si>
  <si>
    <t>სერვერზე ჰოსტინგის გამოყოფა</t>
  </si>
  <si>
    <t>012/1/გ.შ.</t>
  </si>
  <si>
    <t>სსიპ ,,ბათუმის არქეოლოგიური მუზეუმი"</t>
  </si>
  <si>
    <t>016/გ.შ.</t>
  </si>
  <si>
    <t>04,02,2015</t>
  </si>
  <si>
    <t xml:space="preserve">   06,02,2015</t>
  </si>
  <si>
    <t>01,06,2015</t>
  </si>
  <si>
    <t>აუდიტორული მომსახურება</t>
  </si>
  <si>
    <t>შპს "კალოიანი და აუდიტკომპანია"</t>
  </si>
  <si>
    <t>017/გ.შ.</t>
  </si>
  <si>
    <t>20,02,2015</t>
  </si>
  <si>
    <t>17,03,2015</t>
  </si>
  <si>
    <t>01,07,15</t>
  </si>
  <si>
    <t>შპს "ჯეოსელი"</t>
  </si>
  <si>
    <t>243/გ.შ. I</t>
  </si>
  <si>
    <t>25,02,2015</t>
  </si>
  <si>
    <t>01,03,2016</t>
  </si>
  <si>
    <t>ანტივირუსი</t>
  </si>
  <si>
    <t>ი.მ. გელა პატარაია</t>
  </si>
  <si>
    <t>244/გ.შ.</t>
  </si>
  <si>
    <t>26,02,2015</t>
  </si>
  <si>
    <t>10,03,2015</t>
  </si>
  <si>
    <t>ქსელი ადაპტორი</t>
  </si>
  <si>
    <t>245/გ.შ.</t>
  </si>
  <si>
    <t>საინფორმაციო ვიდეო რგოლის დამზადება</t>
  </si>
  <si>
    <t>246/გ.შ.</t>
  </si>
  <si>
    <t>04,03,2015</t>
  </si>
  <si>
    <t>16,03,2015</t>
  </si>
  <si>
    <t>შპს "მაკრო სტუდიო"</t>
  </si>
  <si>
    <t>ყვავილების თაიგული</t>
  </si>
  <si>
    <t>ი.მ. მარინე ბალაძე</t>
  </si>
  <si>
    <t>247/გ.შ.</t>
  </si>
  <si>
    <t>09,03,2015</t>
  </si>
  <si>
    <t>31,12,2015</t>
  </si>
  <si>
    <t>საჩუწრების შეფუთვა</t>
  </si>
  <si>
    <t>248/გ.შ.</t>
  </si>
  <si>
    <t>შპს "etaloni"</t>
  </si>
  <si>
    <t>249/გ.შ.</t>
  </si>
  <si>
    <t>01,04,2015</t>
  </si>
  <si>
    <t>შპს "პოლიგრაფ-სერვისი"</t>
  </si>
  <si>
    <t>20,03,2015</t>
  </si>
  <si>
    <t>250/გ.შ.</t>
  </si>
  <si>
    <t>251/გ.შ.</t>
  </si>
  <si>
    <t>252/გ.შ.</t>
  </si>
  <si>
    <t>253/გ.შ.</t>
  </si>
  <si>
    <t>სასმელი წყალი</t>
  </si>
  <si>
    <t>შპს "ბუთა XXI"</t>
  </si>
  <si>
    <t>25,12,2015</t>
  </si>
  <si>
    <t>სარეგისტრაციო ბარათები</t>
  </si>
  <si>
    <t>შპს "თეგი"</t>
  </si>
  <si>
    <t>31,01,2016</t>
  </si>
  <si>
    <t>24,03,2015</t>
  </si>
  <si>
    <t>პარკირება</t>
  </si>
  <si>
    <t>ააიპ "სატრანსპორტო ინფრასტრუქტურის სააგენტო"</t>
  </si>
  <si>
    <t>254/გ.შ.</t>
  </si>
  <si>
    <t>20,03,2016</t>
  </si>
  <si>
    <t>01,05,2016</t>
  </si>
  <si>
    <t>ძრავის ზეთები</t>
  </si>
  <si>
    <t>255/გ.შ.</t>
  </si>
  <si>
    <t>26,03,2015</t>
  </si>
  <si>
    <t>სწრაფი გზავნილი</t>
  </si>
  <si>
    <t>0 9211100</t>
  </si>
  <si>
    <t>შპს "ჯორჯიან ექსპრეს"</t>
  </si>
  <si>
    <t>256/გ.შ.</t>
  </si>
  <si>
    <t>0 3121210</t>
  </si>
  <si>
    <t>სს "სილქნეტი"</t>
  </si>
  <si>
    <t>შპს "კომპანია GEOSM"</t>
  </si>
  <si>
    <t>2800, 14</t>
  </si>
  <si>
    <t>შპს "ალზირა"</t>
  </si>
  <si>
    <t>5225, 04</t>
  </si>
  <si>
    <t>კატრიჯი</t>
  </si>
  <si>
    <t>ი.მ გელა პატარაია</t>
  </si>
  <si>
    <t>13 739, 92</t>
  </si>
  <si>
    <t>ფარმაცევტული პროდუქტი</t>
  </si>
  <si>
    <t>შპს "ავერსი-გეოფარმი"</t>
  </si>
  <si>
    <t>58 219, 49</t>
  </si>
  <si>
    <t>ავტომანქანების დაზღვევა</t>
  </si>
  <si>
    <t>შპს "სადაზღვევო კომპანია- ალფა"</t>
  </si>
  <si>
    <t>შპს "მათმოტორსი"</t>
  </si>
  <si>
    <t>აჭარის ავტონომიური რესპუბლიკის ჯანმრთელობისა და სოციალური დაცვის სამინისტროს 2015 წლის სახელმწიფო შესყიდვების გეგმის შესაბამისად  1  აპრილის მდგომარეობით გამოცხადებული ტენდერები</t>
  </si>
  <si>
    <t xml:space="preserve">                              ი ნ ფ ო რ მ ა ც ი ა
2015 წლის პირველ კვარტალში განხორციელებული სახელმწიფო შესყიდვების შესახებ 
(გამარტივებული შესყიდვა)      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</si>
</sst>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&quot; &quot;##0.00"/>
    <numFmt numFmtId="166" formatCode="#&quot; &quot;##0"/>
  </numFmts>
  <fonts count="36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1"/>
      <color theme="1"/>
      <name val="Sylfaen"/>
      <family val="1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b/>
      <sz val="10"/>
      <name val="AcadNusx"/>
    </font>
    <font>
      <sz val="9"/>
      <color theme="1"/>
      <name val="Sylfaen"/>
      <family val="1"/>
    </font>
    <font>
      <sz val="10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  <font>
      <sz val="10"/>
      <color rgb="FFFF0000"/>
      <name val="Sylfaen"/>
      <family val="1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1"/>
      <name val="Sylfaen"/>
      <family val="1"/>
    </font>
    <font>
      <sz val="12"/>
      <name val="AcadNusx"/>
    </font>
    <font>
      <sz val="12"/>
      <color theme="1"/>
      <name val="Sylfaen"/>
      <family val="1"/>
    </font>
    <font>
      <sz val="12"/>
      <name val="Arial"/>
      <family val="2"/>
      <charset val="204"/>
    </font>
    <font>
      <sz val="12"/>
      <color theme="1"/>
      <name val="AcadNusx"/>
    </font>
    <font>
      <sz val="12"/>
      <color rgb="FF222222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20" fillId="0" borderId="0" applyFont="0" applyFill="0" applyBorder="0" applyAlignment="0" applyProtection="0"/>
  </cellStyleXfs>
  <cellXfs count="571">
    <xf numFmtId="0" fontId="0" fillId="0" borderId="0" xfId="0"/>
    <xf numFmtId="0" fontId="7" fillId="0" borderId="2" xfId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165" fontId="5" fillId="3" borderId="0" xfId="0" applyNumberFormat="1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165" fontId="13" fillId="4" borderId="0" xfId="0" applyNumberFormat="1" applyFont="1" applyFill="1" applyBorder="1" applyAlignment="1">
      <alignment horizontal="center" vertical="center" wrapText="1"/>
    </xf>
    <xf numFmtId="4" fontId="13" fillId="4" borderId="0" xfId="0" applyNumberFormat="1" applyFont="1" applyFill="1" applyBorder="1" applyAlignment="1">
      <alignment horizontal="center" vertical="center" wrapText="1"/>
    </xf>
    <xf numFmtId="3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6" fontId="6" fillId="5" borderId="2" xfId="1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textRotation="90" wrapText="1"/>
    </xf>
    <xf numFmtId="165" fontId="27" fillId="0" borderId="2" xfId="0" applyNumberFormat="1" applyFont="1" applyFill="1" applyBorder="1" applyAlignment="1">
      <alignment horizontal="center" vertical="center" textRotation="90" wrapText="1"/>
    </xf>
    <xf numFmtId="0" fontId="26" fillId="0" borderId="2" xfId="0" applyFont="1" applyFill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 textRotation="90" wrapText="1"/>
    </xf>
    <xf numFmtId="0" fontId="26" fillId="7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66" fontId="26" fillId="0" borderId="2" xfId="0" applyNumberFormat="1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1" fillId="0" borderId="2" xfId="1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6" fontId="33" fillId="0" borderId="2" xfId="1" applyNumberFormat="1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3" fontId="34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 wrapText="1"/>
    </xf>
    <xf numFmtId="3" fontId="32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165" fontId="4" fillId="6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65" fontId="4" fillId="8" borderId="2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9" fontId="10" fillId="0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4" fontId="18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left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32" fillId="0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5" borderId="2" xfId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166" fontId="6" fillId="6" borderId="2" xfId="1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23" fillId="6" borderId="2" xfId="1" applyFont="1" applyFill="1" applyBorder="1" applyAlignment="1">
      <alignment horizontal="left" vertical="center" wrapText="1"/>
    </xf>
    <xf numFmtId="166" fontId="23" fillId="6" borderId="2" xfId="1" applyNumberFormat="1" applyFont="1" applyFill="1" applyBorder="1" applyAlignment="1">
      <alignment horizontal="center" vertical="center" wrapText="1"/>
    </xf>
    <xf numFmtId="14" fontId="23" fillId="6" borderId="2" xfId="0" applyNumberFormat="1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24" fillId="6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165" fontId="10" fillId="6" borderId="3" xfId="0" applyNumberFormat="1" applyFont="1" applyFill="1" applyBorder="1" applyAlignment="1">
      <alignment vertical="center" wrapText="1"/>
    </xf>
    <xf numFmtId="165" fontId="10" fillId="6" borderId="5" xfId="0" applyNumberFormat="1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14" fontId="23" fillId="9" borderId="2" xfId="0" applyNumberFormat="1" applyFont="1" applyFill="1" applyBorder="1" applyAlignment="1">
      <alignment vertical="center" wrapText="1"/>
    </xf>
    <xf numFmtId="0" fontId="23" fillId="9" borderId="2" xfId="0" applyFont="1" applyFill="1" applyBorder="1" applyAlignment="1">
      <alignment vertical="center" wrapText="1"/>
    </xf>
    <xf numFmtId="14" fontId="10" fillId="9" borderId="2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14" fontId="9" fillId="9" borderId="1" xfId="0" applyNumberFormat="1" applyFont="1" applyFill="1" applyBorder="1" applyAlignment="1">
      <alignment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4" fontId="19" fillId="9" borderId="0" xfId="0" applyNumberFormat="1" applyFont="1" applyFill="1" applyBorder="1" applyAlignment="1">
      <alignment horizontal="center" vertical="center" wrapText="1"/>
    </xf>
    <xf numFmtId="14" fontId="4" fillId="9" borderId="0" xfId="0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14" fontId="18" fillId="9" borderId="0" xfId="0" applyNumberFormat="1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4" fontId="9" fillId="6" borderId="6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4" fontId="4" fillId="6" borderId="7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14" fontId="9" fillId="9" borderId="7" xfId="0" applyNumberFormat="1" applyFont="1" applyFill="1" applyBorder="1" applyAlignment="1">
      <alignment horizontal="center" vertical="center" wrapText="1"/>
    </xf>
    <xf numFmtId="14" fontId="9" fillId="9" borderId="6" xfId="0" applyNumberFormat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7" xfId="0" applyNumberFormat="1" applyFont="1" applyFill="1" applyBorder="1" applyAlignment="1">
      <alignment horizontal="center" vertical="center" wrapText="1"/>
    </xf>
    <xf numFmtId="2" fontId="4" fillId="6" borderId="6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textRotation="90" wrapText="1"/>
    </xf>
    <xf numFmtId="0" fontId="26" fillId="0" borderId="6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27" fillId="0" borderId="6" xfId="0" applyFont="1" applyFill="1" applyBorder="1" applyAlignment="1">
      <alignment horizontal="center" vertical="center" textRotation="90" wrapText="1"/>
    </xf>
    <xf numFmtId="0" fontId="13" fillId="9" borderId="1" xfId="0" applyFont="1" applyFill="1" applyBorder="1" applyAlignment="1">
      <alignment horizontal="center" vertical="center" textRotation="90" wrapText="1"/>
    </xf>
    <xf numFmtId="0" fontId="13" fillId="9" borderId="6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28" fillId="0" borderId="6" xfId="0" applyFont="1" applyFill="1" applyBorder="1" applyAlignment="1">
      <alignment horizontal="center" vertical="center" textRotation="90" wrapText="1"/>
    </xf>
    <xf numFmtId="165" fontId="13" fillId="0" borderId="1" xfId="0" applyNumberFormat="1" applyFont="1" applyFill="1" applyBorder="1" applyAlignment="1">
      <alignment horizontal="center" vertical="center" textRotation="90" wrapText="1"/>
    </xf>
    <xf numFmtId="165" fontId="13" fillId="0" borderId="6" xfId="0" applyNumberFormat="1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">
    <cellStyle name="Comma" xfId="3" builtinId="3"/>
    <cellStyle name="Normal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9"/>
  <sheetViews>
    <sheetView view="pageBreakPreview" topLeftCell="A86" zoomScale="90" zoomScaleSheetLayoutView="90" workbookViewId="0">
      <selection activeCell="K170" sqref="K170"/>
    </sheetView>
  </sheetViews>
  <sheetFormatPr defaultRowHeight="15"/>
  <cols>
    <col min="1" max="1" width="3.7109375" style="40" customWidth="1"/>
    <col min="2" max="2" width="26" style="31" customWidth="1"/>
    <col min="3" max="3" width="12" style="40" customWidth="1"/>
    <col min="4" max="4" width="10.140625" style="38" hidden="1" customWidth="1"/>
    <col min="5" max="5" width="7.28515625" style="38" customWidth="1"/>
    <col min="6" max="6" width="21.7109375" style="32" customWidth="1"/>
    <col min="7" max="7" width="11.42578125" style="40" customWidth="1"/>
    <col min="8" max="8" width="11.28515625" style="40" customWidth="1"/>
    <col min="9" max="9" width="12.28515625" style="40" customWidth="1"/>
    <col min="10" max="10" width="8" style="40" customWidth="1"/>
    <col min="11" max="11" width="11.7109375" style="33" customWidth="1"/>
    <col min="12" max="13" width="11.7109375" style="106" customWidth="1"/>
    <col min="14" max="14" width="15.7109375" style="106" customWidth="1"/>
    <col min="15" max="15" width="12.28515625" style="106" customWidth="1"/>
    <col min="16" max="16" width="13.140625" style="106" customWidth="1"/>
    <col min="17" max="17" width="11.7109375" style="102" customWidth="1"/>
    <col min="18" max="18" width="10.85546875" style="103" customWidth="1"/>
    <col min="19" max="19" width="10.85546875" style="40" customWidth="1"/>
    <col min="20" max="21" width="12.85546875" style="35" customWidth="1"/>
    <col min="22" max="22" width="11.28515625" style="9" bestFit="1" customWidth="1"/>
    <col min="23" max="23" width="13.85546875" style="9" customWidth="1"/>
    <col min="24" max="24" width="11.7109375" style="9" customWidth="1"/>
    <col min="25" max="16384" width="9.140625" style="9"/>
  </cols>
  <sheetData>
    <row r="1" spans="1:24" ht="21.75" hidden="1" customHeight="1">
      <c r="A1" s="437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8"/>
      <c r="U1" s="8"/>
    </row>
    <row r="2" spans="1:24" ht="21.75" hidden="1" customHeight="1">
      <c r="A2" s="443" t="s">
        <v>24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53"/>
      <c r="T2" s="10"/>
      <c r="U2" s="10"/>
    </row>
    <row r="3" spans="1:24" s="36" customFormat="1" ht="21.75" hidden="1" customHeight="1">
      <c r="A3" s="443" t="s">
        <v>25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53"/>
      <c r="T3" s="10"/>
      <c r="U3" s="10"/>
    </row>
    <row r="4" spans="1:24" s="12" customFormat="1" ht="21.75" hidden="1" customHeight="1">
      <c r="A4" s="426" t="s">
        <v>26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11"/>
      <c r="U4" s="11"/>
    </row>
    <row r="5" spans="1:24" ht="64.5" customHeight="1">
      <c r="A5" s="372" t="s">
        <v>1</v>
      </c>
      <c r="B5" s="372" t="s">
        <v>2</v>
      </c>
      <c r="C5" s="378" t="s">
        <v>3</v>
      </c>
      <c r="D5" s="13"/>
      <c r="E5" s="438" t="s">
        <v>4</v>
      </c>
      <c r="F5" s="372" t="s">
        <v>5</v>
      </c>
      <c r="G5" s="440" t="s">
        <v>6</v>
      </c>
      <c r="H5" s="441"/>
      <c r="I5" s="440" t="s">
        <v>7</v>
      </c>
      <c r="J5" s="442"/>
      <c r="K5" s="441"/>
      <c r="L5" s="444" t="s">
        <v>8</v>
      </c>
      <c r="M5" s="445"/>
      <c r="N5" s="446"/>
      <c r="O5" s="447" t="s">
        <v>9</v>
      </c>
      <c r="P5" s="448"/>
      <c r="Q5" s="444" t="s">
        <v>10</v>
      </c>
      <c r="R5" s="446"/>
      <c r="S5" s="372" t="s">
        <v>11</v>
      </c>
      <c r="T5" s="11"/>
      <c r="U5" s="11"/>
    </row>
    <row r="6" spans="1:24" ht="93" customHeight="1">
      <c r="A6" s="374"/>
      <c r="B6" s="374"/>
      <c r="C6" s="380"/>
      <c r="D6" s="44" t="s">
        <v>12</v>
      </c>
      <c r="E6" s="439"/>
      <c r="F6" s="374"/>
      <c r="G6" s="44" t="s">
        <v>13</v>
      </c>
      <c r="H6" s="4" t="s">
        <v>14</v>
      </c>
      <c r="I6" s="14" t="s">
        <v>15</v>
      </c>
      <c r="J6" s="14" t="s">
        <v>16</v>
      </c>
      <c r="K6" s="45" t="s">
        <v>17</v>
      </c>
      <c r="L6" s="85" t="s">
        <v>18</v>
      </c>
      <c r="M6" s="85" t="s">
        <v>16</v>
      </c>
      <c r="N6" s="85" t="s">
        <v>17</v>
      </c>
      <c r="O6" s="86" t="s">
        <v>18</v>
      </c>
      <c r="P6" s="87" t="s">
        <v>322</v>
      </c>
      <c r="Q6" s="88" t="s">
        <v>20</v>
      </c>
      <c r="R6" s="89" t="s">
        <v>21</v>
      </c>
      <c r="S6" s="449"/>
      <c r="T6" s="16"/>
      <c r="U6" s="16"/>
    </row>
    <row r="7" spans="1:24">
      <c r="A7" s="47">
        <v>1</v>
      </c>
      <c r="B7" s="44">
        <v>2</v>
      </c>
      <c r="C7" s="47">
        <v>3</v>
      </c>
      <c r="D7" s="44">
        <v>3</v>
      </c>
      <c r="E7" s="44"/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6">
        <v>9</v>
      </c>
      <c r="L7" s="90">
        <v>10</v>
      </c>
      <c r="M7" s="90">
        <v>11</v>
      </c>
      <c r="N7" s="90">
        <v>12</v>
      </c>
      <c r="O7" s="90">
        <v>13</v>
      </c>
      <c r="P7" s="90">
        <v>14</v>
      </c>
      <c r="Q7" s="88">
        <v>15</v>
      </c>
      <c r="R7" s="89" t="s">
        <v>29</v>
      </c>
      <c r="S7" s="47">
        <v>17</v>
      </c>
      <c r="T7" s="11"/>
      <c r="U7" s="11"/>
    </row>
    <row r="8" spans="1:24" s="21" customFormat="1" ht="62.25" customHeight="1">
      <c r="A8" s="44">
        <v>1</v>
      </c>
      <c r="B8" s="21" t="s">
        <v>34</v>
      </c>
      <c r="C8" s="47" t="s">
        <v>31</v>
      </c>
      <c r="D8" s="18">
        <v>18500000</v>
      </c>
      <c r="E8" s="48"/>
      <c r="F8" s="17" t="s">
        <v>30</v>
      </c>
      <c r="G8" s="44" t="s">
        <v>32</v>
      </c>
      <c r="H8" s="44" t="s">
        <v>33</v>
      </c>
      <c r="I8" s="44" t="s">
        <v>33</v>
      </c>
      <c r="J8" s="44"/>
      <c r="K8" s="45">
        <v>885</v>
      </c>
      <c r="L8" s="91" t="s">
        <v>216</v>
      </c>
      <c r="M8" s="92"/>
      <c r="N8" s="86">
        <v>368.75</v>
      </c>
      <c r="O8" s="91" t="s">
        <v>227</v>
      </c>
      <c r="P8" s="86">
        <v>368.75</v>
      </c>
      <c r="Q8" s="88"/>
      <c r="R8" s="89"/>
      <c r="S8" s="46"/>
      <c r="T8" s="16"/>
      <c r="U8" s="16"/>
      <c r="V8" s="19"/>
      <c r="W8" s="20"/>
    </row>
    <row r="9" spans="1:24" s="24" customFormat="1">
      <c r="A9" s="44"/>
      <c r="B9" s="44"/>
      <c r="C9" s="393" t="s">
        <v>22</v>
      </c>
      <c r="D9" s="393"/>
      <c r="E9" s="41"/>
      <c r="F9" s="22"/>
      <c r="G9" s="41"/>
      <c r="H9" s="41"/>
      <c r="I9" s="41"/>
      <c r="J9" s="41"/>
      <c r="K9" s="7"/>
      <c r="L9" s="93"/>
      <c r="M9" s="94"/>
      <c r="N9" s="94">
        <f>N8</f>
        <v>368.75</v>
      </c>
      <c r="O9" s="93"/>
      <c r="P9" s="94">
        <f>P8</f>
        <v>368.75</v>
      </c>
      <c r="Q9" s="93"/>
      <c r="R9" s="89"/>
      <c r="S9" s="46"/>
      <c r="T9" s="7"/>
      <c r="U9" s="7"/>
      <c r="V9" s="19"/>
      <c r="W9" s="20"/>
      <c r="X9" s="23"/>
    </row>
    <row r="10" spans="1:24" s="21" customFormat="1" ht="44.25" customHeight="1">
      <c r="A10" s="44">
        <v>1</v>
      </c>
      <c r="B10" s="51" t="s">
        <v>38</v>
      </c>
      <c r="C10" s="47" t="s">
        <v>31</v>
      </c>
      <c r="D10" s="18">
        <v>18500000</v>
      </c>
      <c r="E10" s="18"/>
      <c r="F10" s="25" t="s">
        <v>35</v>
      </c>
      <c r="G10" s="44" t="s">
        <v>36</v>
      </c>
      <c r="H10" s="4" t="s">
        <v>37</v>
      </c>
      <c r="I10" s="4" t="s">
        <v>37</v>
      </c>
      <c r="J10" s="3"/>
      <c r="K10" s="44">
        <v>791</v>
      </c>
      <c r="L10" s="91" t="s">
        <v>216</v>
      </c>
      <c r="M10" s="92"/>
      <c r="N10" s="92">
        <v>790.45</v>
      </c>
      <c r="O10" s="91" t="s">
        <v>227</v>
      </c>
      <c r="P10" s="92">
        <v>790.45</v>
      </c>
      <c r="Q10" s="95"/>
      <c r="R10" s="89"/>
      <c r="S10" s="46"/>
      <c r="T10" s="16"/>
      <c r="U10" s="16"/>
      <c r="V10" s="19"/>
      <c r="W10" s="20"/>
    </row>
    <row r="11" spans="1:24" s="24" customFormat="1">
      <c r="A11" s="44"/>
      <c r="B11" s="44"/>
      <c r="C11" s="393" t="s">
        <v>22</v>
      </c>
      <c r="D11" s="393"/>
      <c r="E11" s="41"/>
      <c r="F11" s="22"/>
      <c r="G11" s="41"/>
      <c r="H11" s="41"/>
      <c r="I11" s="41"/>
      <c r="J11" s="41"/>
      <c r="K11" s="7"/>
      <c r="L11" s="93"/>
      <c r="M11" s="92"/>
      <c r="N11" s="94">
        <f>N10</f>
        <v>790.45</v>
      </c>
      <c r="O11" s="93"/>
      <c r="P11" s="94">
        <f>P10</f>
        <v>790.45</v>
      </c>
      <c r="Q11" s="93"/>
      <c r="R11" s="89"/>
      <c r="S11" s="46"/>
      <c r="T11" s="7"/>
      <c r="U11" s="16"/>
      <c r="V11" s="19"/>
      <c r="W11" s="20"/>
      <c r="X11" s="23"/>
    </row>
    <row r="12" spans="1:24" s="21" customFormat="1" ht="18" customHeight="1">
      <c r="A12" s="372">
        <v>1</v>
      </c>
      <c r="B12" s="51" t="s">
        <v>329</v>
      </c>
      <c r="C12" s="378" t="s">
        <v>31</v>
      </c>
      <c r="D12" s="18">
        <v>18500000</v>
      </c>
      <c r="E12" s="414"/>
      <c r="F12" s="384" t="s">
        <v>40</v>
      </c>
      <c r="G12" s="372" t="s">
        <v>217</v>
      </c>
      <c r="H12" s="375" t="s">
        <v>41</v>
      </c>
      <c r="I12" s="375" t="s">
        <v>335</v>
      </c>
      <c r="J12" s="3">
        <v>312</v>
      </c>
      <c r="K12" s="44">
        <v>156</v>
      </c>
      <c r="L12" s="91" t="s">
        <v>216</v>
      </c>
      <c r="M12" s="92"/>
      <c r="N12" s="92">
        <v>740</v>
      </c>
      <c r="O12" s="91" t="s">
        <v>227</v>
      </c>
      <c r="P12" s="92">
        <v>740</v>
      </c>
      <c r="Q12" s="95"/>
      <c r="R12" s="89"/>
      <c r="S12" s="46"/>
      <c r="T12" s="16"/>
      <c r="U12" s="16"/>
      <c r="V12" s="19"/>
      <c r="W12" s="20"/>
    </row>
    <row r="13" spans="1:24" s="21" customFormat="1" ht="18" customHeight="1">
      <c r="A13" s="373"/>
      <c r="B13" s="51" t="s">
        <v>330</v>
      </c>
      <c r="C13" s="379"/>
      <c r="D13" s="18"/>
      <c r="E13" s="415"/>
      <c r="F13" s="385"/>
      <c r="G13" s="373"/>
      <c r="H13" s="376"/>
      <c r="I13" s="376"/>
      <c r="J13" s="3">
        <v>52</v>
      </c>
      <c r="K13" s="44">
        <v>31.2</v>
      </c>
      <c r="L13" s="91"/>
      <c r="M13" s="92"/>
      <c r="N13" s="92"/>
      <c r="O13" s="91"/>
      <c r="P13" s="92"/>
      <c r="Q13" s="95"/>
      <c r="R13" s="89"/>
      <c r="S13" s="46"/>
      <c r="T13" s="16"/>
      <c r="U13" s="16"/>
      <c r="V13" s="19"/>
      <c r="W13" s="20"/>
    </row>
    <row r="14" spans="1:24" s="21" customFormat="1" ht="22.5" customHeight="1">
      <c r="A14" s="373"/>
      <c r="B14" s="51" t="s">
        <v>331</v>
      </c>
      <c r="C14" s="379"/>
      <c r="D14" s="18"/>
      <c r="E14" s="415"/>
      <c r="F14" s="385"/>
      <c r="G14" s="373"/>
      <c r="H14" s="376"/>
      <c r="I14" s="376"/>
      <c r="J14" s="3">
        <v>50</v>
      </c>
      <c r="K14" s="44">
        <v>50</v>
      </c>
      <c r="L14" s="91"/>
      <c r="M14" s="92"/>
      <c r="N14" s="92"/>
      <c r="O14" s="91"/>
      <c r="P14" s="92"/>
      <c r="Q14" s="95"/>
      <c r="R14" s="89"/>
      <c r="S14" s="46"/>
      <c r="T14" s="16"/>
      <c r="U14" s="16"/>
      <c r="V14" s="19"/>
      <c r="W14" s="20"/>
    </row>
    <row r="15" spans="1:24" s="21" customFormat="1" ht="27.75" customHeight="1">
      <c r="A15" s="373"/>
      <c r="B15" s="51" t="s">
        <v>332</v>
      </c>
      <c r="C15" s="379"/>
      <c r="D15" s="18"/>
      <c r="E15" s="415"/>
      <c r="F15" s="385"/>
      <c r="G15" s="373"/>
      <c r="H15" s="376"/>
      <c r="I15" s="376"/>
      <c r="J15" s="3">
        <v>12</v>
      </c>
      <c r="K15" s="44">
        <v>66</v>
      </c>
      <c r="L15" s="91"/>
      <c r="M15" s="92"/>
      <c r="N15" s="92"/>
      <c r="O15" s="91"/>
      <c r="P15" s="92"/>
      <c r="Q15" s="95"/>
      <c r="R15" s="89"/>
      <c r="S15" s="46"/>
      <c r="T15" s="16"/>
      <c r="U15" s="16"/>
      <c r="V15" s="19"/>
      <c r="W15" s="20"/>
    </row>
    <row r="16" spans="1:24" s="21" customFormat="1" ht="13.5" customHeight="1">
      <c r="A16" s="373"/>
      <c r="B16" s="51" t="s">
        <v>333</v>
      </c>
      <c r="C16" s="379"/>
      <c r="D16" s="18"/>
      <c r="E16" s="415"/>
      <c r="F16" s="385"/>
      <c r="G16" s="373"/>
      <c r="H16" s="376"/>
      <c r="I16" s="376"/>
      <c r="J16" s="3">
        <v>52</v>
      </c>
      <c r="K16" s="44">
        <v>62.4</v>
      </c>
      <c r="L16" s="91"/>
      <c r="M16" s="92"/>
      <c r="N16" s="92"/>
      <c r="O16" s="91"/>
      <c r="P16" s="92"/>
      <c r="Q16" s="95"/>
      <c r="R16" s="89"/>
      <c r="S16" s="46"/>
      <c r="T16" s="16"/>
      <c r="U16" s="16"/>
      <c r="V16" s="19"/>
      <c r="W16" s="20"/>
    </row>
    <row r="17" spans="1:24" s="21" customFormat="1" ht="16.5" customHeight="1">
      <c r="A17" s="374"/>
      <c r="B17" s="51" t="s">
        <v>334</v>
      </c>
      <c r="C17" s="380"/>
      <c r="D17" s="18"/>
      <c r="E17" s="416"/>
      <c r="F17" s="386"/>
      <c r="G17" s="374"/>
      <c r="H17" s="377"/>
      <c r="I17" s="377"/>
      <c r="J17" s="3">
        <v>624</v>
      </c>
      <c r="K17" s="44">
        <v>374.4</v>
      </c>
      <c r="L17" s="91"/>
      <c r="M17" s="92"/>
      <c r="N17" s="92"/>
      <c r="O17" s="91"/>
      <c r="P17" s="92"/>
      <c r="Q17" s="95"/>
      <c r="R17" s="89"/>
      <c r="S17" s="46"/>
      <c r="T17" s="16"/>
      <c r="U17" s="16"/>
      <c r="V17" s="19"/>
      <c r="W17" s="20"/>
    </row>
    <row r="18" spans="1:24" s="21" customFormat="1" ht="18.75" customHeight="1">
      <c r="A18" s="83"/>
      <c r="B18" s="118"/>
      <c r="C18" s="393" t="s">
        <v>22</v>
      </c>
      <c r="D18" s="393"/>
      <c r="E18" s="49"/>
      <c r="F18" s="119"/>
      <c r="G18" s="83"/>
      <c r="H18" s="120"/>
      <c r="I18" s="120"/>
      <c r="J18" s="84"/>
      <c r="K18" s="122">
        <v>740</v>
      </c>
      <c r="L18" s="121"/>
      <c r="M18" s="99"/>
      <c r="N18" s="99"/>
      <c r="O18" s="121"/>
      <c r="P18" s="99"/>
      <c r="Q18" s="97"/>
      <c r="R18" s="111"/>
      <c r="S18" s="81"/>
      <c r="T18" s="16"/>
      <c r="U18" s="16"/>
      <c r="V18" s="19"/>
      <c r="W18" s="20"/>
    </row>
    <row r="19" spans="1:24" s="21" customFormat="1" ht="18.75" customHeight="1">
      <c r="A19" s="372">
        <v>4</v>
      </c>
      <c r="B19" s="410" t="s">
        <v>42</v>
      </c>
      <c r="C19" s="378" t="s">
        <v>31</v>
      </c>
      <c r="D19" s="18">
        <v>18500000</v>
      </c>
      <c r="E19" s="48"/>
      <c r="F19" s="433" t="s">
        <v>43</v>
      </c>
      <c r="G19" s="372" t="s">
        <v>44</v>
      </c>
      <c r="H19" s="387" t="s">
        <v>45</v>
      </c>
      <c r="I19" s="387" t="s">
        <v>45</v>
      </c>
      <c r="J19" s="455"/>
      <c r="K19" s="372">
        <v>1000</v>
      </c>
      <c r="L19" s="452" t="s">
        <v>216</v>
      </c>
      <c r="M19" s="408"/>
      <c r="N19" s="408">
        <v>655</v>
      </c>
      <c r="O19" s="452" t="s">
        <v>227</v>
      </c>
      <c r="P19" s="458">
        <v>655</v>
      </c>
      <c r="Q19" s="408"/>
      <c r="R19" s="408"/>
      <c r="S19" s="406"/>
      <c r="T19" s="16"/>
      <c r="U19" s="16"/>
      <c r="V19" s="19"/>
      <c r="W19" s="20"/>
    </row>
    <row r="20" spans="1:24" s="21" customFormat="1" ht="15" customHeight="1">
      <c r="A20" s="373"/>
      <c r="B20" s="436"/>
      <c r="C20" s="379"/>
      <c r="D20" s="18">
        <v>18500000</v>
      </c>
      <c r="E20" s="49"/>
      <c r="F20" s="434"/>
      <c r="G20" s="373"/>
      <c r="H20" s="388"/>
      <c r="I20" s="388"/>
      <c r="J20" s="456"/>
      <c r="K20" s="373"/>
      <c r="L20" s="453"/>
      <c r="M20" s="450"/>
      <c r="N20" s="450"/>
      <c r="O20" s="453"/>
      <c r="P20" s="459"/>
      <c r="Q20" s="450"/>
      <c r="R20" s="450"/>
      <c r="S20" s="451"/>
      <c r="T20" s="16"/>
      <c r="U20" s="16"/>
      <c r="V20" s="19"/>
      <c r="W20" s="20"/>
    </row>
    <row r="21" spans="1:24" s="21" customFormat="1" ht="15" customHeight="1">
      <c r="A21" s="374"/>
      <c r="B21" s="411"/>
      <c r="C21" s="380"/>
      <c r="D21" s="18">
        <v>18500000</v>
      </c>
      <c r="E21" s="50"/>
      <c r="F21" s="435"/>
      <c r="G21" s="374"/>
      <c r="H21" s="389"/>
      <c r="I21" s="389"/>
      <c r="J21" s="457"/>
      <c r="K21" s="374"/>
      <c r="L21" s="454"/>
      <c r="M21" s="409"/>
      <c r="N21" s="409"/>
      <c r="O21" s="454"/>
      <c r="P21" s="460"/>
      <c r="Q21" s="409"/>
      <c r="R21" s="409"/>
      <c r="S21" s="407"/>
      <c r="T21" s="16"/>
      <c r="U21" s="16"/>
      <c r="V21" s="19"/>
      <c r="W21" s="20"/>
    </row>
    <row r="22" spans="1:24" s="24" customFormat="1">
      <c r="A22" s="44"/>
      <c r="B22" s="44"/>
      <c r="C22" s="393" t="s">
        <v>22</v>
      </c>
      <c r="D22" s="393"/>
      <c r="E22" s="41"/>
      <c r="F22" s="22"/>
      <c r="G22" s="41"/>
      <c r="H22" s="41"/>
      <c r="I22" s="41"/>
      <c r="J22" s="41"/>
      <c r="K22" s="7"/>
      <c r="L22" s="93"/>
      <c r="M22" s="92"/>
      <c r="N22" s="94">
        <f>N19</f>
        <v>655</v>
      </c>
      <c r="O22" s="93"/>
      <c r="P22" s="94">
        <f>P19</f>
        <v>655</v>
      </c>
      <c r="Q22" s="93"/>
      <c r="R22" s="89"/>
      <c r="S22" s="46"/>
      <c r="T22" s="7"/>
      <c r="U22" s="16"/>
      <c r="V22" s="19"/>
      <c r="W22" s="20"/>
      <c r="X22" s="23"/>
    </row>
    <row r="23" spans="1:24" s="24" customFormat="1">
      <c r="A23" s="44"/>
      <c r="B23" s="17" t="s">
        <v>337</v>
      </c>
      <c r="C23" s="378" t="s">
        <v>31</v>
      </c>
      <c r="D23" s="78"/>
      <c r="E23" s="381"/>
      <c r="F23" s="384" t="s">
        <v>48</v>
      </c>
      <c r="G23" s="372" t="s">
        <v>49</v>
      </c>
      <c r="H23" s="387" t="s">
        <v>336</v>
      </c>
      <c r="I23" s="390" t="s">
        <v>51</v>
      </c>
      <c r="J23" s="3">
        <v>2000</v>
      </c>
      <c r="K23" s="125">
        <v>400</v>
      </c>
      <c r="L23" s="93"/>
      <c r="M23" s="92"/>
      <c r="N23" s="94"/>
      <c r="O23" s="93"/>
      <c r="P23" s="94"/>
      <c r="Q23" s="93"/>
      <c r="R23" s="89"/>
      <c r="S23" s="46"/>
      <c r="T23" s="23"/>
      <c r="U23" s="16"/>
      <c r="V23" s="19"/>
      <c r="W23" s="20"/>
      <c r="X23" s="23"/>
    </row>
    <row r="24" spans="1:24" s="24" customFormat="1">
      <c r="A24" s="44"/>
      <c r="B24" s="17" t="s">
        <v>337</v>
      </c>
      <c r="C24" s="379"/>
      <c r="D24" s="78"/>
      <c r="E24" s="382"/>
      <c r="F24" s="385"/>
      <c r="G24" s="373"/>
      <c r="H24" s="388"/>
      <c r="I24" s="391"/>
      <c r="J24" s="3">
        <v>2000</v>
      </c>
      <c r="K24" s="125">
        <v>400</v>
      </c>
      <c r="L24" s="93"/>
      <c r="M24" s="92"/>
      <c r="N24" s="94"/>
      <c r="O24" s="93"/>
      <c r="P24" s="94"/>
      <c r="Q24" s="93"/>
      <c r="R24" s="89"/>
      <c r="S24" s="46"/>
      <c r="T24" s="23"/>
      <c r="U24" s="16"/>
      <c r="V24" s="19"/>
      <c r="W24" s="20"/>
      <c r="X24" s="23"/>
    </row>
    <row r="25" spans="1:24" s="24" customFormat="1">
      <c r="A25" s="44"/>
      <c r="B25" s="17" t="s">
        <v>338</v>
      </c>
      <c r="C25" s="379"/>
      <c r="D25" s="78"/>
      <c r="E25" s="382"/>
      <c r="F25" s="385"/>
      <c r="G25" s="373"/>
      <c r="H25" s="388"/>
      <c r="I25" s="391"/>
      <c r="J25" s="3">
        <v>500</v>
      </c>
      <c r="K25" s="125">
        <v>500</v>
      </c>
      <c r="L25" s="93"/>
      <c r="M25" s="92"/>
      <c r="N25" s="94"/>
      <c r="O25" s="93"/>
      <c r="P25" s="94"/>
      <c r="Q25" s="93"/>
      <c r="R25" s="89"/>
      <c r="S25" s="46"/>
      <c r="T25" s="23"/>
      <c r="U25" s="16"/>
      <c r="V25" s="19"/>
      <c r="W25" s="20"/>
      <c r="X25" s="23"/>
    </row>
    <row r="26" spans="1:24" s="21" customFormat="1" ht="15" customHeight="1">
      <c r="A26" s="44"/>
      <c r="B26" s="17" t="s">
        <v>339</v>
      </c>
      <c r="C26" s="380"/>
      <c r="D26" s="18">
        <v>18500000</v>
      </c>
      <c r="E26" s="383"/>
      <c r="F26" s="386"/>
      <c r="G26" s="374"/>
      <c r="H26" s="389"/>
      <c r="I26" s="392"/>
      <c r="J26" s="3">
        <v>500</v>
      </c>
      <c r="K26" s="124">
        <v>500</v>
      </c>
      <c r="L26" s="96" t="s">
        <v>219</v>
      </c>
      <c r="M26" s="92">
        <v>5000</v>
      </c>
      <c r="N26" s="92">
        <v>1800</v>
      </c>
      <c r="O26" s="96" t="s">
        <v>218</v>
      </c>
      <c r="P26" s="92">
        <v>1800</v>
      </c>
      <c r="Q26" s="95"/>
      <c r="R26" s="89"/>
      <c r="S26" s="46"/>
      <c r="T26" s="16"/>
      <c r="U26" s="16"/>
      <c r="V26" s="19"/>
      <c r="W26" s="20"/>
    </row>
    <row r="27" spans="1:24" s="24" customFormat="1" ht="15.75" customHeight="1">
      <c r="A27" s="44"/>
      <c r="B27" s="44"/>
      <c r="C27" s="393" t="s">
        <v>22</v>
      </c>
      <c r="D27" s="393"/>
      <c r="E27" s="41"/>
      <c r="F27" s="22"/>
      <c r="G27" s="41"/>
      <c r="H27" s="41"/>
      <c r="I27" s="41"/>
      <c r="J27" s="41"/>
      <c r="K27" s="7">
        <v>1800</v>
      </c>
      <c r="L27" s="93"/>
      <c r="M27" s="92">
        <f>M26</f>
        <v>5000</v>
      </c>
      <c r="N27" s="94">
        <f>N26</f>
        <v>1800</v>
      </c>
      <c r="O27" s="93"/>
      <c r="P27" s="94">
        <f>P26</f>
        <v>1800</v>
      </c>
      <c r="Q27" s="93"/>
      <c r="R27" s="89"/>
      <c r="S27" s="46"/>
      <c r="T27" s="7"/>
      <c r="U27" s="16"/>
      <c r="V27" s="19"/>
      <c r="W27" s="20"/>
      <c r="X27" s="23"/>
    </row>
    <row r="28" spans="1:24" s="21" customFormat="1" ht="21" customHeight="1">
      <c r="A28" s="372">
        <v>3</v>
      </c>
      <c r="B28" s="410" t="s">
        <v>341</v>
      </c>
      <c r="C28" s="378" t="s">
        <v>31</v>
      </c>
      <c r="D28" s="18">
        <v>18500000</v>
      </c>
      <c r="E28" s="48"/>
      <c r="F28" s="400" t="s">
        <v>53</v>
      </c>
      <c r="G28" s="372" t="s">
        <v>54</v>
      </c>
      <c r="H28" s="387" t="s">
        <v>340</v>
      </c>
      <c r="I28" s="387" t="s">
        <v>340</v>
      </c>
      <c r="J28" s="387">
        <v>8</v>
      </c>
      <c r="K28" s="372">
        <v>320</v>
      </c>
      <c r="L28" s="394" t="s">
        <v>219</v>
      </c>
      <c r="M28" s="408">
        <v>8</v>
      </c>
      <c r="N28" s="408">
        <v>320</v>
      </c>
      <c r="O28" s="394" t="s">
        <v>219</v>
      </c>
      <c r="P28" s="408">
        <v>320</v>
      </c>
      <c r="Q28" s="402"/>
      <c r="R28" s="404"/>
      <c r="S28" s="406"/>
      <c r="T28" s="16"/>
      <c r="U28" s="16"/>
      <c r="V28" s="19"/>
      <c r="W28" s="20"/>
    </row>
    <row r="29" spans="1:24" s="21" customFormat="1" ht="21" customHeight="1">
      <c r="A29" s="374"/>
      <c r="B29" s="411"/>
      <c r="C29" s="380"/>
      <c r="D29" s="18">
        <v>18500000</v>
      </c>
      <c r="E29" s="50"/>
      <c r="F29" s="401"/>
      <c r="G29" s="374"/>
      <c r="H29" s="389"/>
      <c r="I29" s="389"/>
      <c r="J29" s="389"/>
      <c r="K29" s="374"/>
      <c r="L29" s="395"/>
      <c r="M29" s="409"/>
      <c r="N29" s="409"/>
      <c r="O29" s="395"/>
      <c r="P29" s="409"/>
      <c r="Q29" s="403"/>
      <c r="R29" s="405"/>
      <c r="S29" s="407"/>
      <c r="T29" s="16"/>
      <c r="U29" s="16"/>
      <c r="V29" s="19"/>
      <c r="W29" s="20"/>
    </row>
    <row r="30" spans="1:24" s="24" customFormat="1">
      <c r="A30" s="44"/>
      <c r="B30" s="44"/>
      <c r="C30" s="393" t="s">
        <v>22</v>
      </c>
      <c r="D30" s="393"/>
      <c r="E30" s="41"/>
      <c r="F30" s="22"/>
      <c r="G30" s="41"/>
      <c r="H30" s="41"/>
      <c r="I30" s="41"/>
      <c r="J30" s="41"/>
      <c r="K30" s="7"/>
      <c r="L30" s="93"/>
      <c r="M30" s="92">
        <f>M28</f>
        <v>8</v>
      </c>
      <c r="N30" s="94">
        <f>N28</f>
        <v>320</v>
      </c>
      <c r="O30" s="93"/>
      <c r="P30" s="94">
        <f>P28</f>
        <v>320</v>
      </c>
      <c r="Q30" s="93"/>
      <c r="R30" s="89"/>
      <c r="S30" s="46"/>
      <c r="T30" s="7"/>
      <c r="U30" s="16"/>
      <c r="V30" s="19"/>
      <c r="W30" s="20"/>
      <c r="X30" s="23"/>
    </row>
    <row r="31" spans="1:24" s="21" customFormat="1" ht="21" customHeight="1">
      <c r="A31" s="372">
        <v>3</v>
      </c>
      <c r="B31" s="410" t="s">
        <v>56</v>
      </c>
      <c r="C31" s="378" t="s">
        <v>31</v>
      </c>
      <c r="D31" s="18">
        <v>18500000</v>
      </c>
      <c r="E31" s="48"/>
      <c r="F31" s="400" t="s">
        <v>184</v>
      </c>
      <c r="G31" s="372" t="s">
        <v>57</v>
      </c>
      <c r="H31" s="387" t="s">
        <v>58</v>
      </c>
      <c r="I31" s="387" t="s">
        <v>58</v>
      </c>
      <c r="J31" s="387"/>
      <c r="K31" s="372">
        <v>1200</v>
      </c>
      <c r="L31" s="394" t="s">
        <v>216</v>
      </c>
      <c r="M31" s="408"/>
      <c r="N31" s="408">
        <v>600</v>
      </c>
      <c r="O31" s="394" t="s">
        <v>227</v>
      </c>
      <c r="P31" s="408">
        <v>600</v>
      </c>
      <c r="Q31" s="402"/>
      <c r="R31" s="404"/>
      <c r="S31" s="406"/>
      <c r="T31" s="16"/>
      <c r="U31" s="16"/>
      <c r="V31" s="19"/>
      <c r="W31" s="20"/>
    </row>
    <row r="32" spans="1:24" s="21" customFormat="1">
      <c r="A32" s="374"/>
      <c r="B32" s="411"/>
      <c r="C32" s="380"/>
      <c r="D32" s="18">
        <v>18500000</v>
      </c>
      <c r="E32" s="50"/>
      <c r="F32" s="401"/>
      <c r="G32" s="374"/>
      <c r="H32" s="389"/>
      <c r="I32" s="389"/>
      <c r="J32" s="389"/>
      <c r="K32" s="374"/>
      <c r="L32" s="395"/>
      <c r="M32" s="409"/>
      <c r="N32" s="409"/>
      <c r="O32" s="395"/>
      <c r="P32" s="409"/>
      <c r="Q32" s="403"/>
      <c r="R32" s="405"/>
      <c r="S32" s="407"/>
      <c r="T32" s="16"/>
      <c r="U32" s="16"/>
      <c r="V32" s="19"/>
      <c r="W32" s="20"/>
    </row>
    <row r="33" spans="1:24" s="24" customFormat="1">
      <c r="A33" s="44"/>
      <c r="B33" s="44"/>
      <c r="C33" s="393" t="s">
        <v>22</v>
      </c>
      <c r="D33" s="393"/>
      <c r="E33" s="41"/>
      <c r="F33" s="22"/>
      <c r="G33" s="41"/>
      <c r="H33" s="41"/>
      <c r="I33" s="41"/>
      <c r="J33" s="41"/>
      <c r="K33" s="7"/>
      <c r="L33" s="93"/>
      <c r="M33" s="92"/>
      <c r="N33" s="94">
        <f>N31</f>
        <v>600</v>
      </c>
      <c r="O33" s="94"/>
      <c r="P33" s="94">
        <f t="shared" ref="P33" si="0">P31</f>
        <v>600</v>
      </c>
      <c r="Q33" s="93"/>
      <c r="R33" s="89"/>
      <c r="S33" s="46"/>
      <c r="T33" s="7"/>
      <c r="U33" s="16"/>
      <c r="V33" s="19"/>
      <c r="W33" s="20"/>
      <c r="X33" s="23"/>
    </row>
    <row r="34" spans="1:24" s="21" customFormat="1" ht="21" customHeight="1">
      <c r="A34" s="372">
        <v>3</v>
      </c>
      <c r="B34" s="410" t="s">
        <v>59</v>
      </c>
      <c r="C34" s="378" t="s">
        <v>31</v>
      </c>
      <c r="D34" s="18">
        <v>18500000</v>
      </c>
      <c r="E34" s="48"/>
      <c r="F34" s="400" t="s">
        <v>185</v>
      </c>
      <c r="G34" s="372" t="s">
        <v>60</v>
      </c>
      <c r="H34" s="387" t="s">
        <v>61</v>
      </c>
      <c r="I34" s="387" t="s">
        <v>61</v>
      </c>
      <c r="J34" s="387"/>
      <c r="K34" s="372">
        <v>500</v>
      </c>
      <c r="L34" s="394" t="s">
        <v>216</v>
      </c>
      <c r="M34" s="408"/>
      <c r="N34" s="408">
        <v>500</v>
      </c>
      <c r="O34" s="394" t="s">
        <v>227</v>
      </c>
      <c r="P34" s="408">
        <v>500</v>
      </c>
      <c r="Q34" s="402"/>
      <c r="R34" s="404"/>
      <c r="S34" s="406"/>
      <c r="T34" s="16"/>
      <c r="U34" s="16"/>
      <c r="V34" s="19"/>
      <c r="W34" s="20"/>
    </row>
    <row r="35" spans="1:24" s="21" customFormat="1">
      <c r="A35" s="374"/>
      <c r="B35" s="411"/>
      <c r="C35" s="380"/>
      <c r="D35" s="18">
        <v>18500000</v>
      </c>
      <c r="E35" s="50"/>
      <c r="F35" s="401"/>
      <c r="G35" s="374"/>
      <c r="H35" s="389"/>
      <c r="I35" s="389"/>
      <c r="J35" s="389"/>
      <c r="K35" s="374"/>
      <c r="L35" s="395"/>
      <c r="M35" s="409"/>
      <c r="N35" s="409"/>
      <c r="O35" s="395"/>
      <c r="P35" s="409"/>
      <c r="Q35" s="403"/>
      <c r="R35" s="405"/>
      <c r="S35" s="407"/>
      <c r="T35" s="16"/>
      <c r="U35" s="16"/>
      <c r="V35" s="19"/>
      <c r="W35" s="20"/>
    </row>
    <row r="36" spans="1:24" s="24" customFormat="1">
      <c r="A36" s="44"/>
      <c r="B36" s="44"/>
      <c r="C36" s="393" t="s">
        <v>22</v>
      </c>
      <c r="D36" s="393"/>
      <c r="E36" s="41"/>
      <c r="F36" s="22"/>
      <c r="G36" s="41"/>
      <c r="H36" s="41"/>
      <c r="I36" s="41"/>
      <c r="J36" s="41"/>
      <c r="K36" s="7"/>
      <c r="L36" s="93"/>
      <c r="M36" s="92"/>
      <c r="N36" s="94">
        <f>N34</f>
        <v>500</v>
      </c>
      <c r="O36" s="94"/>
      <c r="P36" s="94">
        <f t="shared" ref="P36" si="1">P34</f>
        <v>500</v>
      </c>
      <c r="Q36" s="93"/>
      <c r="R36" s="89"/>
      <c r="S36" s="46"/>
      <c r="T36" s="7"/>
      <c r="U36" s="16"/>
      <c r="V36" s="19"/>
      <c r="W36" s="20"/>
      <c r="X36" s="23"/>
    </row>
    <row r="37" spans="1:24" s="21" customFormat="1" ht="35.25" customHeight="1">
      <c r="A37" s="372">
        <v>3</v>
      </c>
      <c r="B37" s="410" t="s">
        <v>215</v>
      </c>
      <c r="C37" s="378" t="s">
        <v>316</v>
      </c>
      <c r="D37" s="18">
        <v>18500000</v>
      </c>
      <c r="E37" s="48"/>
      <c r="F37" s="400" t="s">
        <v>186</v>
      </c>
      <c r="G37" s="372" t="s">
        <v>187</v>
      </c>
      <c r="H37" s="387" t="s">
        <v>342</v>
      </c>
      <c r="I37" s="387" t="s">
        <v>342</v>
      </c>
      <c r="J37" s="387">
        <v>17000</v>
      </c>
      <c r="K37" s="372">
        <v>31280</v>
      </c>
      <c r="L37" s="394" t="s">
        <v>216</v>
      </c>
      <c r="M37" s="408"/>
      <c r="N37" s="408">
        <v>17474.05</v>
      </c>
      <c r="O37" s="394" t="s">
        <v>227</v>
      </c>
      <c r="P37" s="408">
        <v>17474.05</v>
      </c>
      <c r="Q37" s="402"/>
      <c r="R37" s="404"/>
      <c r="S37" s="406"/>
      <c r="T37" s="16"/>
      <c r="U37" s="16"/>
      <c r="V37" s="19"/>
      <c r="W37" s="20"/>
    </row>
    <row r="38" spans="1:24" s="21" customFormat="1">
      <c r="A38" s="374"/>
      <c r="B38" s="411"/>
      <c r="C38" s="380"/>
      <c r="D38" s="18">
        <v>18500000</v>
      </c>
      <c r="E38" s="50"/>
      <c r="F38" s="401"/>
      <c r="G38" s="374"/>
      <c r="H38" s="389"/>
      <c r="I38" s="389"/>
      <c r="J38" s="389"/>
      <c r="K38" s="374"/>
      <c r="L38" s="395"/>
      <c r="M38" s="409"/>
      <c r="N38" s="409"/>
      <c r="O38" s="395"/>
      <c r="P38" s="409"/>
      <c r="Q38" s="403"/>
      <c r="R38" s="405"/>
      <c r="S38" s="407"/>
      <c r="T38" s="16"/>
      <c r="U38" s="16"/>
      <c r="V38" s="19"/>
      <c r="W38" s="20"/>
    </row>
    <row r="39" spans="1:24" s="24" customFormat="1">
      <c r="A39" s="44"/>
      <c r="B39" s="44"/>
      <c r="C39" s="393" t="s">
        <v>22</v>
      </c>
      <c r="D39" s="393"/>
      <c r="E39" s="41"/>
      <c r="F39" s="22"/>
      <c r="G39" s="41"/>
      <c r="H39" s="41"/>
      <c r="I39" s="41"/>
      <c r="J39" s="41"/>
      <c r="K39" s="7"/>
      <c r="L39" s="93"/>
      <c r="M39" s="92"/>
      <c r="N39" s="94">
        <f>N37</f>
        <v>17474.05</v>
      </c>
      <c r="O39" s="94"/>
      <c r="P39" s="94">
        <f t="shared" ref="P39" si="2">P37</f>
        <v>17474.05</v>
      </c>
      <c r="Q39" s="93"/>
      <c r="R39" s="89"/>
      <c r="S39" s="46"/>
      <c r="T39" s="7"/>
      <c r="U39" s="16"/>
      <c r="V39" s="19"/>
      <c r="W39" s="20"/>
      <c r="X39" s="23"/>
    </row>
    <row r="40" spans="1:24" s="21" customFormat="1" ht="21" customHeight="1">
      <c r="A40" s="372">
        <v>3</v>
      </c>
      <c r="B40" s="410" t="s">
        <v>63</v>
      </c>
      <c r="C40" s="378" t="s">
        <v>31</v>
      </c>
      <c r="D40" s="18">
        <v>18500000</v>
      </c>
      <c r="E40" s="48"/>
      <c r="F40" s="400" t="s">
        <v>188</v>
      </c>
      <c r="G40" s="372" t="s">
        <v>64</v>
      </c>
      <c r="H40" s="387" t="s">
        <v>65</v>
      </c>
      <c r="I40" s="387" t="s">
        <v>65</v>
      </c>
      <c r="J40" s="387"/>
      <c r="K40" s="372">
        <v>7000</v>
      </c>
      <c r="L40" s="394" t="s">
        <v>216</v>
      </c>
      <c r="M40" s="408"/>
      <c r="N40" s="408">
        <v>2730</v>
      </c>
      <c r="O40" s="394" t="s">
        <v>227</v>
      </c>
      <c r="P40" s="408">
        <v>2730</v>
      </c>
      <c r="Q40" s="402"/>
      <c r="R40" s="404"/>
      <c r="S40" s="406"/>
      <c r="T40" s="16"/>
      <c r="U40" s="16"/>
      <c r="V40" s="19"/>
      <c r="W40" s="20"/>
    </row>
    <row r="41" spans="1:24" s="21" customFormat="1">
      <c r="A41" s="374"/>
      <c r="B41" s="411"/>
      <c r="C41" s="380"/>
      <c r="D41" s="18">
        <v>18500000</v>
      </c>
      <c r="E41" s="50"/>
      <c r="F41" s="401"/>
      <c r="G41" s="374"/>
      <c r="H41" s="389"/>
      <c r="I41" s="389"/>
      <c r="J41" s="389"/>
      <c r="K41" s="374"/>
      <c r="L41" s="395"/>
      <c r="M41" s="409"/>
      <c r="N41" s="409"/>
      <c r="O41" s="395"/>
      <c r="P41" s="409"/>
      <c r="Q41" s="403"/>
      <c r="R41" s="405"/>
      <c r="S41" s="407"/>
      <c r="T41" s="16"/>
      <c r="U41" s="16"/>
      <c r="V41" s="19"/>
      <c r="W41" s="20"/>
    </row>
    <row r="42" spans="1:24" s="24" customFormat="1">
      <c r="A42" s="79"/>
      <c r="B42" s="79"/>
      <c r="C42" s="381" t="s">
        <v>22</v>
      </c>
      <c r="D42" s="381"/>
      <c r="E42" s="107"/>
      <c r="F42" s="126"/>
      <c r="G42" s="107"/>
      <c r="H42" s="107"/>
      <c r="I42" s="107"/>
      <c r="J42" s="107"/>
      <c r="K42" s="108"/>
      <c r="L42" s="109"/>
      <c r="M42" s="99"/>
      <c r="N42" s="110">
        <f>N40</f>
        <v>2730</v>
      </c>
      <c r="O42" s="109"/>
      <c r="P42" s="110">
        <f>P40</f>
        <v>2730</v>
      </c>
      <c r="Q42" s="109"/>
      <c r="R42" s="111"/>
      <c r="S42" s="81"/>
      <c r="T42" s="108"/>
      <c r="U42" s="16"/>
      <c r="V42" s="19"/>
      <c r="W42" s="20"/>
      <c r="X42" s="23"/>
    </row>
    <row r="43" spans="1:24" s="44" customFormat="1" ht="21" customHeight="1">
      <c r="A43" s="417">
        <v>3</v>
      </c>
      <c r="B43" s="134" t="s">
        <v>343</v>
      </c>
      <c r="C43" s="418" t="s">
        <v>31</v>
      </c>
      <c r="D43" s="18">
        <v>18500000</v>
      </c>
      <c r="E43" s="414"/>
      <c r="F43" s="419" t="s">
        <v>189</v>
      </c>
      <c r="G43" s="417" t="s">
        <v>67</v>
      </c>
      <c r="H43" s="420" t="s">
        <v>68</v>
      </c>
      <c r="I43" s="420" t="s">
        <v>68</v>
      </c>
      <c r="J43" s="4">
        <v>15</v>
      </c>
      <c r="K43" s="44">
        <v>207</v>
      </c>
      <c r="L43" s="421" t="s">
        <v>216</v>
      </c>
      <c r="M43" s="461"/>
      <c r="N43" s="461">
        <v>518.4</v>
      </c>
      <c r="O43" s="421" t="s">
        <v>227</v>
      </c>
      <c r="P43" s="461">
        <v>518.4</v>
      </c>
      <c r="Q43" s="422"/>
      <c r="R43" s="423"/>
      <c r="S43" s="424"/>
      <c r="T43" s="132"/>
      <c r="U43" s="132"/>
      <c r="V43" s="45"/>
      <c r="W43" s="133"/>
    </row>
    <row r="44" spans="1:24" s="44" customFormat="1" ht="27" customHeight="1">
      <c r="A44" s="417"/>
      <c r="B44" s="134" t="s">
        <v>344</v>
      </c>
      <c r="C44" s="418"/>
      <c r="D44" s="18"/>
      <c r="E44" s="415"/>
      <c r="F44" s="419"/>
      <c r="G44" s="417"/>
      <c r="H44" s="420"/>
      <c r="I44" s="420"/>
      <c r="J44" s="4">
        <v>18</v>
      </c>
      <c r="K44" s="44">
        <v>248.4</v>
      </c>
      <c r="L44" s="421"/>
      <c r="M44" s="461"/>
      <c r="N44" s="461"/>
      <c r="O44" s="421"/>
      <c r="P44" s="461"/>
      <c r="Q44" s="422"/>
      <c r="R44" s="423"/>
      <c r="S44" s="424"/>
      <c r="T44" s="132"/>
      <c r="U44" s="132"/>
      <c r="V44" s="45"/>
      <c r="W44" s="133"/>
    </row>
    <row r="45" spans="1:24" s="44" customFormat="1" ht="27.75" customHeight="1">
      <c r="A45" s="417"/>
      <c r="B45" s="134" t="s">
        <v>345</v>
      </c>
      <c r="C45" s="418"/>
      <c r="D45" s="18"/>
      <c r="E45" s="416"/>
      <c r="F45" s="419"/>
      <c r="G45" s="417"/>
      <c r="H45" s="420"/>
      <c r="I45" s="420"/>
      <c r="J45" s="4">
        <v>30</v>
      </c>
      <c r="K45" s="44">
        <v>414</v>
      </c>
      <c r="L45" s="421"/>
      <c r="M45" s="461"/>
      <c r="N45" s="461"/>
      <c r="O45" s="421"/>
      <c r="P45" s="461"/>
      <c r="Q45" s="422"/>
      <c r="R45" s="423"/>
      <c r="S45" s="424"/>
      <c r="T45" s="132"/>
      <c r="U45" s="132"/>
      <c r="V45" s="45"/>
      <c r="W45" s="133"/>
    </row>
    <row r="46" spans="1:24" s="24" customFormat="1">
      <c r="A46" s="80"/>
      <c r="B46" s="80"/>
      <c r="C46" s="383" t="s">
        <v>22</v>
      </c>
      <c r="D46" s="383"/>
      <c r="E46" s="127"/>
      <c r="F46" s="128"/>
      <c r="G46" s="127"/>
      <c r="H46" s="127"/>
      <c r="I46" s="127"/>
      <c r="J46" s="127"/>
      <c r="K46" s="129">
        <f>SUM(K43:K45)</f>
        <v>869.4</v>
      </c>
      <c r="L46" s="130"/>
      <c r="M46" s="100"/>
      <c r="N46" s="131">
        <f>N43</f>
        <v>518.4</v>
      </c>
      <c r="O46" s="130"/>
      <c r="P46" s="131">
        <f>P43</f>
        <v>518.4</v>
      </c>
      <c r="Q46" s="130"/>
      <c r="R46" s="98"/>
      <c r="S46" s="82"/>
      <c r="T46" s="129"/>
      <c r="U46" s="16"/>
      <c r="V46" s="19"/>
      <c r="W46" s="20"/>
      <c r="X46" s="23"/>
    </row>
    <row r="47" spans="1:24" s="21" customFormat="1" ht="21" customHeight="1">
      <c r="A47" s="372">
        <v>3</v>
      </c>
      <c r="B47" s="410" t="s">
        <v>69</v>
      </c>
      <c r="C47" s="378" t="s">
        <v>31</v>
      </c>
      <c r="D47" s="18">
        <v>18500000</v>
      </c>
      <c r="E47" s="48"/>
      <c r="F47" s="400" t="s">
        <v>190</v>
      </c>
      <c r="G47" s="372" t="s">
        <v>70</v>
      </c>
      <c r="H47" s="387" t="s">
        <v>71</v>
      </c>
      <c r="I47" s="387" t="s">
        <v>346</v>
      </c>
      <c r="J47" s="387"/>
      <c r="K47" s="372">
        <v>2750</v>
      </c>
      <c r="L47" s="394" t="s">
        <v>216</v>
      </c>
      <c r="M47" s="408"/>
      <c r="N47" s="408">
        <v>1250</v>
      </c>
      <c r="O47" s="394" t="s">
        <v>227</v>
      </c>
      <c r="P47" s="408">
        <v>1250</v>
      </c>
      <c r="Q47" s="402"/>
      <c r="R47" s="404"/>
      <c r="S47" s="406"/>
      <c r="T47" s="16"/>
      <c r="U47" s="16"/>
      <c r="V47" s="19"/>
      <c r="W47" s="20"/>
    </row>
    <row r="48" spans="1:24" s="21" customFormat="1">
      <c r="A48" s="374"/>
      <c r="B48" s="411"/>
      <c r="C48" s="380"/>
      <c r="D48" s="18">
        <v>18500000</v>
      </c>
      <c r="E48" s="50"/>
      <c r="F48" s="401"/>
      <c r="G48" s="374"/>
      <c r="H48" s="389"/>
      <c r="I48" s="389"/>
      <c r="J48" s="389"/>
      <c r="K48" s="374"/>
      <c r="L48" s="395"/>
      <c r="M48" s="409"/>
      <c r="N48" s="409"/>
      <c r="O48" s="395"/>
      <c r="P48" s="409"/>
      <c r="Q48" s="403"/>
      <c r="R48" s="405"/>
      <c r="S48" s="407"/>
      <c r="T48" s="16"/>
      <c r="U48" s="16"/>
      <c r="V48" s="19"/>
      <c r="W48" s="20"/>
    </row>
    <row r="49" spans="1:24" s="24" customFormat="1">
      <c r="A49" s="44"/>
      <c r="B49" s="44"/>
      <c r="C49" s="393" t="s">
        <v>22</v>
      </c>
      <c r="D49" s="393"/>
      <c r="E49" s="41"/>
      <c r="F49" s="22"/>
      <c r="G49" s="41"/>
      <c r="H49" s="41"/>
      <c r="I49" s="41"/>
      <c r="J49" s="41"/>
      <c r="K49" s="7"/>
      <c r="L49" s="93"/>
      <c r="M49" s="92"/>
      <c r="N49" s="94">
        <f>N47</f>
        <v>1250</v>
      </c>
      <c r="O49" s="93"/>
      <c r="P49" s="94">
        <f>P47</f>
        <v>1250</v>
      </c>
      <c r="Q49" s="93"/>
      <c r="R49" s="89"/>
      <c r="S49" s="46"/>
      <c r="T49" s="7"/>
      <c r="U49" s="16"/>
      <c r="V49" s="19"/>
      <c r="W49" s="20"/>
      <c r="X49" s="23"/>
    </row>
    <row r="50" spans="1:24" s="21" customFormat="1" ht="21" customHeight="1">
      <c r="A50" s="372">
        <v>3</v>
      </c>
      <c r="B50" s="410" t="s">
        <v>72</v>
      </c>
      <c r="C50" s="378" t="s">
        <v>31</v>
      </c>
      <c r="D50" s="18">
        <v>18500000</v>
      </c>
      <c r="E50" s="48"/>
      <c r="F50" s="400" t="s">
        <v>191</v>
      </c>
      <c r="G50" s="372" t="s">
        <v>73</v>
      </c>
      <c r="H50" s="387" t="s">
        <v>74</v>
      </c>
      <c r="I50" s="387" t="s">
        <v>347</v>
      </c>
      <c r="J50" s="387"/>
      <c r="K50" s="372">
        <v>2500</v>
      </c>
      <c r="L50" s="394" t="s">
        <v>216</v>
      </c>
      <c r="M50" s="408"/>
      <c r="N50" s="408">
        <v>373</v>
      </c>
      <c r="O50" s="394" t="s">
        <v>227</v>
      </c>
      <c r="P50" s="408">
        <v>373</v>
      </c>
      <c r="Q50" s="402"/>
      <c r="R50" s="404"/>
      <c r="S50" s="406"/>
      <c r="T50" s="16"/>
      <c r="U50" s="16"/>
      <c r="V50" s="19"/>
      <c r="W50" s="20"/>
    </row>
    <row r="51" spans="1:24" s="21" customFormat="1" ht="23.25" customHeight="1">
      <c r="A51" s="374"/>
      <c r="B51" s="411"/>
      <c r="C51" s="380"/>
      <c r="D51" s="18">
        <v>18500000</v>
      </c>
      <c r="E51" s="50"/>
      <c r="F51" s="401"/>
      <c r="G51" s="374"/>
      <c r="H51" s="389"/>
      <c r="I51" s="389"/>
      <c r="J51" s="389"/>
      <c r="K51" s="374"/>
      <c r="L51" s="395"/>
      <c r="M51" s="409"/>
      <c r="N51" s="409"/>
      <c r="O51" s="395"/>
      <c r="P51" s="409"/>
      <c r="Q51" s="403"/>
      <c r="R51" s="405"/>
      <c r="S51" s="407"/>
      <c r="T51" s="16"/>
      <c r="U51" s="16"/>
      <c r="V51" s="19"/>
      <c r="W51" s="20"/>
    </row>
    <row r="52" spans="1:24" s="24" customFormat="1">
      <c r="A52" s="44"/>
      <c r="B52" s="44"/>
      <c r="C52" s="393" t="s">
        <v>22</v>
      </c>
      <c r="D52" s="393"/>
      <c r="E52" s="41"/>
      <c r="F52" s="22"/>
      <c r="G52" s="41"/>
      <c r="H52" s="41"/>
      <c r="I52" s="41"/>
      <c r="J52" s="41"/>
      <c r="K52" s="7"/>
      <c r="L52" s="93"/>
      <c r="M52" s="92"/>
      <c r="N52" s="94">
        <f>N50</f>
        <v>373</v>
      </c>
      <c r="O52" s="93"/>
      <c r="P52" s="94">
        <f>P50</f>
        <v>373</v>
      </c>
      <c r="Q52" s="93"/>
      <c r="R52" s="89"/>
      <c r="S52" s="46"/>
      <c r="T52" s="7"/>
      <c r="U52" s="16"/>
      <c r="V52" s="19"/>
      <c r="W52" s="20"/>
      <c r="X52" s="23"/>
    </row>
    <row r="53" spans="1:24" s="21" customFormat="1" ht="21" customHeight="1">
      <c r="A53" s="372">
        <v>3</v>
      </c>
      <c r="B53" s="410" t="s">
        <v>38</v>
      </c>
      <c r="C53" s="378" t="s">
        <v>316</v>
      </c>
      <c r="D53" s="18">
        <v>18500000</v>
      </c>
      <c r="E53" s="48"/>
      <c r="F53" s="400" t="s">
        <v>192</v>
      </c>
      <c r="G53" s="372" t="s">
        <v>348</v>
      </c>
      <c r="H53" s="387" t="s">
        <v>75</v>
      </c>
      <c r="I53" s="387" t="s">
        <v>349</v>
      </c>
      <c r="J53" s="387"/>
      <c r="K53" s="372">
        <v>2564</v>
      </c>
      <c r="L53" s="394" t="s">
        <v>216</v>
      </c>
      <c r="M53" s="408"/>
      <c r="N53" s="408">
        <v>2274.6999999999998</v>
      </c>
      <c r="O53" s="394" t="s">
        <v>227</v>
      </c>
      <c r="P53" s="408">
        <v>2274.6999999999998</v>
      </c>
      <c r="Q53" s="402"/>
      <c r="R53" s="404"/>
      <c r="S53" s="406"/>
      <c r="T53" s="16"/>
      <c r="U53" s="16"/>
      <c r="V53" s="19"/>
      <c r="W53" s="20"/>
    </row>
    <row r="54" spans="1:24" s="21" customFormat="1">
      <c r="A54" s="374"/>
      <c r="B54" s="411"/>
      <c r="C54" s="380"/>
      <c r="D54" s="18">
        <v>18500000</v>
      </c>
      <c r="E54" s="50"/>
      <c r="F54" s="401"/>
      <c r="G54" s="374"/>
      <c r="H54" s="389"/>
      <c r="I54" s="389"/>
      <c r="J54" s="389"/>
      <c r="K54" s="374"/>
      <c r="L54" s="395"/>
      <c r="M54" s="409"/>
      <c r="N54" s="409"/>
      <c r="O54" s="395"/>
      <c r="P54" s="409"/>
      <c r="Q54" s="403"/>
      <c r="R54" s="405"/>
      <c r="S54" s="407"/>
      <c r="T54" s="16"/>
      <c r="U54" s="16"/>
      <c r="V54" s="19"/>
      <c r="W54" s="20"/>
    </row>
    <row r="55" spans="1:24" s="24" customFormat="1">
      <c r="A55" s="44"/>
      <c r="B55" s="44"/>
      <c r="C55" s="393" t="s">
        <v>22</v>
      </c>
      <c r="D55" s="393"/>
      <c r="E55" s="41"/>
      <c r="F55" s="22"/>
      <c r="G55" s="41"/>
      <c r="H55" s="41"/>
      <c r="I55" s="41"/>
      <c r="J55" s="41"/>
      <c r="K55" s="7"/>
      <c r="L55" s="93"/>
      <c r="M55" s="92"/>
      <c r="N55" s="94">
        <f>N53</f>
        <v>2274.6999999999998</v>
      </c>
      <c r="O55" s="93"/>
      <c r="P55" s="94">
        <f>P53</f>
        <v>2274.6999999999998</v>
      </c>
      <c r="Q55" s="93"/>
      <c r="R55" s="89"/>
      <c r="S55" s="46"/>
      <c r="T55" s="7"/>
      <c r="U55" s="16"/>
      <c r="V55" s="19"/>
      <c r="W55" s="20"/>
      <c r="X55" s="23"/>
    </row>
    <row r="56" spans="1:24" s="21" customFormat="1" ht="21" customHeight="1">
      <c r="A56" s="372">
        <v>3</v>
      </c>
      <c r="B56" s="410" t="s">
        <v>76</v>
      </c>
      <c r="C56" s="378" t="s">
        <v>31</v>
      </c>
      <c r="D56" s="18">
        <v>18500000</v>
      </c>
      <c r="E56" s="48"/>
      <c r="F56" s="400" t="s">
        <v>77</v>
      </c>
      <c r="G56" s="372" t="s">
        <v>85</v>
      </c>
      <c r="H56" s="387" t="s">
        <v>78</v>
      </c>
      <c r="I56" s="387" t="s">
        <v>78</v>
      </c>
      <c r="J56" s="387"/>
      <c r="K56" s="372">
        <v>950</v>
      </c>
      <c r="L56" s="394" t="s">
        <v>220</v>
      </c>
      <c r="M56" s="408">
        <v>1</v>
      </c>
      <c r="N56" s="408">
        <v>950</v>
      </c>
      <c r="O56" s="394" t="s">
        <v>221</v>
      </c>
      <c r="P56" s="408">
        <v>950</v>
      </c>
      <c r="Q56" s="402"/>
      <c r="R56" s="404"/>
      <c r="S56" s="406"/>
      <c r="T56" s="16"/>
      <c r="U56" s="16"/>
      <c r="V56" s="19"/>
      <c r="W56" s="20"/>
    </row>
    <row r="57" spans="1:24" s="21" customFormat="1">
      <c r="A57" s="374"/>
      <c r="B57" s="411"/>
      <c r="C57" s="380"/>
      <c r="D57" s="18">
        <v>18500000</v>
      </c>
      <c r="E57" s="50"/>
      <c r="F57" s="401"/>
      <c r="G57" s="374"/>
      <c r="H57" s="389"/>
      <c r="I57" s="389"/>
      <c r="J57" s="389"/>
      <c r="K57" s="374"/>
      <c r="L57" s="395"/>
      <c r="M57" s="409"/>
      <c r="N57" s="409"/>
      <c r="O57" s="395"/>
      <c r="P57" s="409"/>
      <c r="Q57" s="403"/>
      <c r="R57" s="405"/>
      <c r="S57" s="407"/>
      <c r="T57" s="16"/>
      <c r="U57" s="16"/>
      <c r="V57" s="19"/>
      <c r="W57" s="20"/>
    </row>
    <row r="58" spans="1:24" s="24" customFormat="1">
      <c r="A58" s="44"/>
      <c r="B58" s="44"/>
      <c r="C58" s="393" t="s">
        <v>22</v>
      </c>
      <c r="D58" s="393"/>
      <c r="E58" s="41"/>
      <c r="F58" s="22"/>
      <c r="G58" s="41"/>
      <c r="H58" s="41"/>
      <c r="I58" s="41"/>
      <c r="J58" s="41"/>
      <c r="K58" s="7"/>
      <c r="L58" s="93"/>
      <c r="M58" s="92">
        <f>M56</f>
        <v>1</v>
      </c>
      <c r="N58" s="94">
        <f>N56</f>
        <v>950</v>
      </c>
      <c r="O58" s="94"/>
      <c r="P58" s="94">
        <f t="shared" ref="P58" si="3">P56</f>
        <v>950</v>
      </c>
      <c r="Q58" s="93"/>
      <c r="R58" s="89"/>
      <c r="S58" s="46"/>
      <c r="T58" s="7"/>
      <c r="U58" s="16"/>
      <c r="V58" s="19"/>
      <c r="W58" s="20"/>
      <c r="X58" s="23"/>
    </row>
    <row r="59" spans="1:24" s="21" customFormat="1" ht="21" customHeight="1">
      <c r="A59" s="372">
        <v>3</v>
      </c>
      <c r="B59" s="410" t="s">
        <v>79</v>
      </c>
      <c r="C59" s="378" t="s">
        <v>31</v>
      </c>
      <c r="D59" s="18">
        <v>18500000</v>
      </c>
      <c r="E59" s="48"/>
      <c r="F59" s="400" t="s">
        <v>80</v>
      </c>
      <c r="G59" s="372" t="s">
        <v>84</v>
      </c>
      <c r="H59" s="387" t="s">
        <v>81</v>
      </c>
      <c r="I59" s="387" t="s">
        <v>350</v>
      </c>
      <c r="J59" s="387"/>
      <c r="K59" s="372">
        <v>3540</v>
      </c>
      <c r="L59" s="394" t="s">
        <v>223</v>
      </c>
      <c r="M59" s="408"/>
      <c r="N59" s="408">
        <v>3540</v>
      </c>
      <c r="O59" s="394" t="s">
        <v>222</v>
      </c>
      <c r="P59" s="408">
        <v>3540</v>
      </c>
      <c r="Q59" s="402"/>
      <c r="R59" s="404"/>
      <c r="S59" s="406"/>
      <c r="T59" s="16"/>
      <c r="U59" s="16"/>
      <c r="V59" s="19"/>
      <c r="W59" s="20"/>
    </row>
    <row r="60" spans="1:24" s="21" customFormat="1" ht="54" customHeight="1">
      <c r="A60" s="374"/>
      <c r="B60" s="411"/>
      <c r="C60" s="380"/>
      <c r="D60" s="18">
        <v>18500000</v>
      </c>
      <c r="E60" s="50"/>
      <c r="F60" s="401"/>
      <c r="G60" s="374"/>
      <c r="H60" s="389"/>
      <c r="I60" s="389"/>
      <c r="J60" s="389"/>
      <c r="K60" s="374"/>
      <c r="L60" s="395"/>
      <c r="M60" s="409"/>
      <c r="N60" s="409"/>
      <c r="O60" s="395"/>
      <c r="P60" s="409"/>
      <c r="Q60" s="403"/>
      <c r="R60" s="405"/>
      <c r="S60" s="407"/>
      <c r="T60" s="16"/>
      <c r="U60" s="16"/>
      <c r="V60" s="19"/>
      <c r="W60" s="20"/>
    </row>
    <row r="61" spans="1:24" s="24" customFormat="1">
      <c r="A61" s="44"/>
      <c r="B61" s="44"/>
      <c r="C61" s="393" t="s">
        <v>22</v>
      </c>
      <c r="D61" s="393"/>
      <c r="E61" s="41"/>
      <c r="F61" s="22"/>
      <c r="G61" s="41"/>
      <c r="H61" s="41"/>
      <c r="I61" s="41"/>
      <c r="J61" s="41"/>
      <c r="K61" s="7"/>
      <c r="L61" s="93"/>
      <c r="M61" s="92"/>
      <c r="N61" s="94">
        <f>N59</f>
        <v>3540</v>
      </c>
      <c r="O61" s="93"/>
      <c r="P61" s="94">
        <f>P59</f>
        <v>3540</v>
      </c>
      <c r="Q61" s="93"/>
      <c r="R61" s="89"/>
      <c r="S61" s="46"/>
      <c r="T61" s="7"/>
      <c r="U61" s="16"/>
      <c r="V61" s="19"/>
      <c r="W61" s="20"/>
      <c r="X61" s="23"/>
    </row>
    <row r="62" spans="1:24" s="21" customFormat="1" ht="21" customHeight="1">
      <c r="A62" s="372">
        <v>3</v>
      </c>
      <c r="B62" s="410" t="s">
        <v>351</v>
      </c>
      <c r="C62" s="378" t="s">
        <v>31</v>
      </c>
      <c r="D62" s="18">
        <v>18500000</v>
      </c>
      <c r="E62" s="48"/>
      <c r="F62" s="400" t="s">
        <v>193</v>
      </c>
      <c r="G62" s="372" t="s">
        <v>83</v>
      </c>
      <c r="H62" s="387" t="s">
        <v>87</v>
      </c>
      <c r="I62" s="387" t="s">
        <v>87</v>
      </c>
      <c r="J62" s="387"/>
      <c r="K62" s="372">
        <v>275</v>
      </c>
      <c r="L62" s="394" t="s">
        <v>216</v>
      </c>
      <c r="M62" s="408"/>
      <c r="N62" s="408">
        <v>100</v>
      </c>
      <c r="O62" s="394" t="s">
        <v>227</v>
      </c>
      <c r="P62" s="408">
        <v>100</v>
      </c>
      <c r="Q62" s="402"/>
      <c r="R62" s="404"/>
      <c r="S62" s="406"/>
      <c r="T62" s="16"/>
      <c r="U62" s="16"/>
      <c r="V62" s="19"/>
      <c r="W62" s="20"/>
    </row>
    <row r="63" spans="1:24" s="21" customFormat="1" ht="73.5" customHeight="1">
      <c r="A63" s="374"/>
      <c r="B63" s="411"/>
      <c r="C63" s="380"/>
      <c r="D63" s="18">
        <v>18500000</v>
      </c>
      <c r="E63" s="50"/>
      <c r="F63" s="401"/>
      <c r="G63" s="374"/>
      <c r="H63" s="389"/>
      <c r="I63" s="389"/>
      <c r="J63" s="389"/>
      <c r="K63" s="374"/>
      <c r="L63" s="395"/>
      <c r="M63" s="409"/>
      <c r="N63" s="409"/>
      <c r="O63" s="395"/>
      <c r="P63" s="409"/>
      <c r="Q63" s="403"/>
      <c r="R63" s="405"/>
      <c r="S63" s="407"/>
      <c r="T63" s="16"/>
      <c r="U63" s="16"/>
      <c r="V63" s="19"/>
      <c r="W63" s="20"/>
    </row>
    <row r="64" spans="1:24" s="24" customFormat="1">
      <c r="A64" s="44"/>
      <c r="B64" s="44"/>
      <c r="C64" s="393" t="s">
        <v>22</v>
      </c>
      <c r="D64" s="393"/>
      <c r="E64" s="41"/>
      <c r="F64" s="22"/>
      <c r="G64" s="41"/>
      <c r="H64" s="41"/>
      <c r="I64" s="41"/>
      <c r="J64" s="41"/>
      <c r="K64" s="7"/>
      <c r="L64" s="93"/>
      <c r="M64" s="92"/>
      <c r="N64" s="94">
        <f>N62</f>
        <v>100</v>
      </c>
      <c r="O64" s="93"/>
      <c r="P64" s="94">
        <f>P62</f>
        <v>100</v>
      </c>
      <c r="Q64" s="93"/>
      <c r="R64" s="89"/>
      <c r="S64" s="46"/>
      <c r="T64" s="7"/>
      <c r="U64" s="16"/>
      <c r="V64" s="19"/>
      <c r="W64" s="20"/>
      <c r="X64" s="23"/>
    </row>
    <row r="65" spans="1:24" s="21" customFormat="1" ht="1.5" customHeight="1">
      <c r="A65" s="372">
        <v>3</v>
      </c>
      <c r="B65" s="410" t="s">
        <v>88</v>
      </c>
      <c r="C65" s="378" t="s">
        <v>31</v>
      </c>
      <c r="D65" s="18">
        <v>18500000</v>
      </c>
      <c r="E65" s="48"/>
      <c r="F65" s="400" t="s">
        <v>194</v>
      </c>
      <c r="G65" s="372" t="s">
        <v>89</v>
      </c>
      <c r="H65" s="387" t="s">
        <v>90</v>
      </c>
      <c r="I65" s="387" t="s">
        <v>90</v>
      </c>
      <c r="J65" s="387"/>
      <c r="K65" s="372">
        <v>750</v>
      </c>
      <c r="L65" s="394"/>
      <c r="M65" s="92"/>
      <c r="N65" s="99"/>
      <c r="O65" s="394"/>
      <c r="P65" s="92"/>
      <c r="Q65" s="402"/>
      <c r="R65" s="404"/>
      <c r="S65" s="406"/>
      <c r="T65" s="16"/>
      <c r="U65" s="16"/>
      <c r="V65" s="19"/>
      <c r="W65" s="20"/>
    </row>
    <row r="66" spans="1:24" s="21" customFormat="1" ht="44.25" customHeight="1">
      <c r="A66" s="374"/>
      <c r="B66" s="411"/>
      <c r="C66" s="380"/>
      <c r="D66" s="18">
        <v>18500000</v>
      </c>
      <c r="E66" s="50"/>
      <c r="F66" s="401"/>
      <c r="G66" s="374"/>
      <c r="H66" s="389"/>
      <c r="I66" s="389"/>
      <c r="J66" s="389"/>
      <c r="K66" s="374"/>
      <c r="L66" s="395"/>
      <c r="M66" s="92"/>
      <c r="N66" s="100">
        <v>0</v>
      </c>
      <c r="O66" s="395"/>
      <c r="P66" s="92">
        <v>0</v>
      </c>
      <c r="Q66" s="403"/>
      <c r="R66" s="405"/>
      <c r="S66" s="407"/>
      <c r="T66" s="16"/>
      <c r="U66" s="16"/>
      <c r="V66" s="19"/>
      <c r="W66" s="20"/>
    </row>
    <row r="67" spans="1:24" s="24" customFormat="1">
      <c r="A67" s="44"/>
      <c r="B67" s="44"/>
      <c r="C67" s="393" t="s">
        <v>22</v>
      </c>
      <c r="D67" s="393"/>
      <c r="E67" s="41"/>
      <c r="F67" s="22"/>
      <c r="G67" s="41"/>
      <c r="H67" s="41"/>
      <c r="I67" s="41"/>
      <c r="J67" s="41"/>
      <c r="K67" s="7"/>
      <c r="L67" s="93"/>
      <c r="M67" s="92"/>
      <c r="N67" s="94">
        <f>N66</f>
        <v>0</v>
      </c>
      <c r="O67" s="93"/>
      <c r="P67" s="94">
        <f>P66</f>
        <v>0</v>
      </c>
      <c r="Q67" s="93"/>
      <c r="R67" s="89"/>
      <c r="S67" s="46"/>
      <c r="T67" s="7"/>
      <c r="U67" s="16"/>
      <c r="V67" s="19"/>
      <c r="W67" s="20"/>
      <c r="X67" s="23"/>
    </row>
    <row r="68" spans="1:24" s="21" customFormat="1" ht="39.75" customHeight="1">
      <c r="A68" s="372">
        <v>3</v>
      </c>
      <c r="B68" s="410" t="s">
        <v>91</v>
      </c>
      <c r="C68" s="378" t="s">
        <v>31</v>
      </c>
      <c r="D68" s="18">
        <v>18500000</v>
      </c>
      <c r="E68" s="48"/>
      <c r="F68" s="400" t="s">
        <v>195</v>
      </c>
      <c r="G68" s="372" t="s">
        <v>92</v>
      </c>
      <c r="H68" s="387" t="s">
        <v>93</v>
      </c>
      <c r="I68" s="387" t="s">
        <v>352</v>
      </c>
      <c r="J68" s="387"/>
      <c r="K68" s="372">
        <v>1500</v>
      </c>
      <c r="L68" s="394" t="s">
        <v>225</v>
      </c>
      <c r="M68" s="408"/>
      <c r="N68" s="408">
        <v>1500</v>
      </c>
      <c r="O68" s="394" t="s">
        <v>224</v>
      </c>
      <c r="P68" s="408">
        <v>1500</v>
      </c>
      <c r="Q68" s="402"/>
      <c r="R68" s="404"/>
      <c r="S68" s="406"/>
      <c r="T68" s="16"/>
      <c r="U68" s="16"/>
      <c r="V68" s="19"/>
      <c r="W68" s="20"/>
    </row>
    <row r="69" spans="1:24" s="21" customFormat="1">
      <c r="A69" s="374"/>
      <c r="B69" s="411"/>
      <c r="C69" s="380"/>
      <c r="D69" s="18">
        <v>18500000</v>
      </c>
      <c r="E69" s="50"/>
      <c r="F69" s="401"/>
      <c r="G69" s="374"/>
      <c r="H69" s="389"/>
      <c r="I69" s="389"/>
      <c r="J69" s="389"/>
      <c r="K69" s="374"/>
      <c r="L69" s="395"/>
      <c r="M69" s="409"/>
      <c r="N69" s="409"/>
      <c r="O69" s="395"/>
      <c r="P69" s="409"/>
      <c r="Q69" s="403"/>
      <c r="R69" s="405"/>
      <c r="S69" s="407"/>
      <c r="T69" s="16"/>
      <c r="U69" s="16"/>
      <c r="V69" s="19"/>
      <c r="W69" s="20"/>
    </row>
    <row r="70" spans="1:24" s="24" customFormat="1">
      <c r="A70" s="44"/>
      <c r="B70" s="44"/>
      <c r="C70" s="393" t="s">
        <v>22</v>
      </c>
      <c r="D70" s="393"/>
      <c r="E70" s="41"/>
      <c r="F70" s="22"/>
      <c r="G70" s="41"/>
      <c r="H70" s="41"/>
      <c r="I70" s="41"/>
      <c r="J70" s="41"/>
      <c r="K70" s="7"/>
      <c r="L70" s="93"/>
      <c r="M70" s="92"/>
      <c r="N70" s="94">
        <f>N68</f>
        <v>1500</v>
      </c>
      <c r="O70" s="93"/>
      <c r="P70" s="94">
        <f>P68</f>
        <v>1500</v>
      </c>
      <c r="Q70" s="93"/>
      <c r="R70" s="89"/>
      <c r="S70" s="46"/>
      <c r="T70" s="7"/>
      <c r="U70" s="16"/>
      <c r="V70" s="19"/>
      <c r="W70" s="20"/>
      <c r="X70" s="23"/>
    </row>
    <row r="71" spans="1:24" s="21" customFormat="1" ht="21" customHeight="1">
      <c r="A71" s="372">
        <v>3</v>
      </c>
      <c r="B71" s="410" t="s">
        <v>94</v>
      </c>
      <c r="C71" s="378" t="s">
        <v>31</v>
      </c>
      <c r="D71" s="18">
        <v>18500000</v>
      </c>
      <c r="E71" s="48"/>
      <c r="F71" s="400" t="s">
        <v>96</v>
      </c>
      <c r="G71" s="372" t="s">
        <v>95</v>
      </c>
      <c r="H71" s="387" t="s">
        <v>97</v>
      </c>
      <c r="I71" s="387" t="s">
        <v>353</v>
      </c>
      <c r="J71" s="387">
        <v>60</v>
      </c>
      <c r="K71" s="372">
        <v>1182</v>
      </c>
      <c r="L71" s="394" t="s">
        <v>228</v>
      </c>
      <c r="M71" s="408">
        <v>60</v>
      </c>
      <c r="N71" s="408">
        <v>1182</v>
      </c>
      <c r="O71" s="394" t="s">
        <v>226</v>
      </c>
      <c r="P71" s="408">
        <v>1182</v>
      </c>
      <c r="Q71" s="402"/>
      <c r="R71" s="404"/>
      <c r="S71" s="406"/>
      <c r="T71" s="16"/>
      <c r="U71" s="16"/>
      <c r="V71" s="19"/>
      <c r="W71" s="20"/>
    </row>
    <row r="72" spans="1:24" s="21" customFormat="1">
      <c r="A72" s="374"/>
      <c r="B72" s="411"/>
      <c r="C72" s="380"/>
      <c r="D72" s="18">
        <v>18500000</v>
      </c>
      <c r="E72" s="50"/>
      <c r="F72" s="401"/>
      <c r="G72" s="374"/>
      <c r="H72" s="389"/>
      <c r="I72" s="389"/>
      <c r="J72" s="389"/>
      <c r="K72" s="374"/>
      <c r="L72" s="395"/>
      <c r="M72" s="409"/>
      <c r="N72" s="409"/>
      <c r="O72" s="395"/>
      <c r="P72" s="409"/>
      <c r="Q72" s="403"/>
      <c r="R72" s="405"/>
      <c r="S72" s="407"/>
      <c r="T72" s="16"/>
      <c r="U72" s="16"/>
      <c r="V72" s="19"/>
      <c r="W72" s="20"/>
    </row>
    <row r="73" spans="1:24" s="24" customFormat="1">
      <c r="A73" s="44"/>
      <c r="B73" s="44"/>
      <c r="C73" s="393" t="s">
        <v>22</v>
      </c>
      <c r="D73" s="393"/>
      <c r="E73" s="41"/>
      <c r="F73" s="22"/>
      <c r="G73" s="41"/>
      <c r="H73" s="41"/>
      <c r="I73" s="41"/>
      <c r="J73" s="41"/>
      <c r="K73" s="7"/>
      <c r="L73" s="93"/>
      <c r="M73" s="94">
        <f>M71</f>
        <v>60</v>
      </c>
      <c r="N73" s="94">
        <f>N71</f>
        <v>1182</v>
      </c>
      <c r="O73" s="93"/>
      <c r="P73" s="94">
        <f>P71</f>
        <v>1182</v>
      </c>
      <c r="Q73" s="93"/>
      <c r="R73" s="89"/>
      <c r="S73" s="46"/>
      <c r="T73" s="7"/>
      <c r="U73" s="16"/>
      <c r="V73" s="19"/>
      <c r="W73" s="20"/>
      <c r="X73" s="23"/>
    </row>
    <row r="74" spans="1:24" s="21" customFormat="1">
      <c r="A74" s="372">
        <v>3</v>
      </c>
      <c r="B74" s="410" t="s">
        <v>354</v>
      </c>
      <c r="C74" s="378" t="s">
        <v>31</v>
      </c>
      <c r="D74" s="18">
        <v>18500000</v>
      </c>
      <c r="E74" s="48"/>
      <c r="F74" s="400" t="s">
        <v>196</v>
      </c>
      <c r="G74" s="372" t="s">
        <v>99</v>
      </c>
      <c r="H74" s="387" t="s">
        <v>100</v>
      </c>
      <c r="I74" s="375" t="s">
        <v>101</v>
      </c>
      <c r="J74" s="387">
        <v>2</v>
      </c>
      <c r="K74" s="372">
        <v>130</v>
      </c>
      <c r="L74" s="394" t="s">
        <v>228</v>
      </c>
      <c r="M74" s="408">
        <v>2</v>
      </c>
      <c r="N74" s="408">
        <v>130</v>
      </c>
      <c r="O74" s="394" t="s">
        <v>226</v>
      </c>
      <c r="P74" s="408">
        <v>130</v>
      </c>
      <c r="Q74" s="402"/>
      <c r="R74" s="404"/>
      <c r="S74" s="406"/>
      <c r="T74" s="16"/>
      <c r="U74" s="16"/>
      <c r="V74" s="19"/>
      <c r="W74" s="20"/>
    </row>
    <row r="75" spans="1:24" s="21" customFormat="1">
      <c r="A75" s="374"/>
      <c r="B75" s="411"/>
      <c r="C75" s="380"/>
      <c r="D75" s="18">
        <v>18500000</v>
      </c>
      <c r="E75" s="50"/>
      <c r="F75" s="401"/>
      <c r="G75" s="374"/>
      <c r="H75" s="389"/>
      <c r="I75" s="389"/>
      <c r="J75" s="389"/>
      <c r="K75" s="374"/>
      <c r="L75" s="395"/>
      <c r="M75" s="409"/>
      <c r="N75" s="409"/>
      <c r="O75" s="395"/>
      <c r="P75" s="409"/>
      <c r="Q75" s="403"/>
      <c r="R75" s="405"/>
      <c r="S75" s="407"/>
      <c r="T75" s="16"/>
      <c r="U75" s="16"/>
      <c r="V75" s="19"/>
      <c r="W75" s="20"/>
    </row>
    <row r="76" spans="1:24" s="24" customFormat="1">
      <c r="A76" s="44"/>
      <c r="B76" s="44"/>
      <c r="C76" s="393" t="s">
        <v>22</v>
      </c>
      <c r="D76" s="393"/>
      <c r="E76" s="41"/>
      <c r="F76" s="22"/>
      <c r="G76" s="41"/>
      <c r="H76" s="41"/>
      <c r="I76" s="41"/>
      <c r="J76" s="41"/>
      <c r="K76" s="7"/>
      <c r="L76" s="93"/>
      <c r="M76" s="94">
        <f>M74</f>
        <v>2</v>
      </c>
      <c r="N76" s="94">
        <f>N74</f>
        <v>130</v>
      </c>
      <c r="O76" s="94"/>
      <c r="P76" s="94">
        <f t="shared" ref="P76" si="4">P74</f>
        <v>130</v>
      </c>
      <c r="Q76" s="93"/>
      <c r="R76" s="89"/>
      <c r="S76" s="46"/>
      <c r="T76" s="7"/>
      <c r="U76" s="16"/>
      <c r="V76" s="19"/>
      <c r="W76" s="20"/>
      <c r="X76" s="23"/>
    </row>
    <row r="77" spans="1:24" s="21" customFormat="1" ht="21" customHeight="1">
      <c r="A77" s="372">
        <v>3</v>
      </c>
      <c r="B77" s="410" t="s">
        <v>102</v>
      </c>
      <c r="C77" s="378" t="s">
        <v>31</v>
      </c>
      <c r="D77" s="18">
        <v>18500000</v>
      </c>
      <c r="E77" s="48"/>
      <c r="F77" s="400" t="s">
        <v>197</v>
      </c>
      <c r="G77" s="372" t="s">
        <v>103</v>
      </c>
      <c r="H77" s="387" t="s">
        <v>355</v>
      </c>
      <c r="I77" s="375" t="s">
        <v>104</v>
      </c>
      <c r="J77" s="387"/>
      <c r="K77" s="372">
        <v>218.7</v>
      </c>
      <c r="L77" s="394" t="s">
        <v>230</v>
      </c>
      <c r="M77" s="408"/>
      <c r="N77" s="408">
        <v>218.7</v>
      </c>
      <c r="O77" s="394" t="s">
        <v>229</v>
      </c>
      <c r="P77" s="408">
        <v>218.7</v>
      </c>
      <c r="Q77" s="402"/>
      <c r="R77" s="404"/>
      <c r="S77" s="406"/>
      <c r="T77" s="16"/>
      <c r="U77" s="16"/>
      <c r="V77" s="19"/>
      <c r="W77" s="20"/>
    </row>
    <row r="78" spans="1:24" s="21" customFormat="1" ht="19.5" customHeight="1">
      <c r="A78" s="374"/>
      <c r="B78" s="411"/>
      <c r="C78" s="380"/>
      <c r="D78" s="18">
        <v>18500000</v>
      </c>
      <c r="E78" s="50"/>
      <c r="F78" s="401"/>
      <c r="G78" s="374"/>
      <c r="H78" s="389"/>
      <c r="I78" s="389"/>
      <c r="J78" s="389"/>
      <c r="K78" s="374"/>
      <c r="L78" s="395"/>
      <c r="M78" s="409"/>
      <c r="N78" s="409"/>
      <c r="O78" s="395"/>
      <c r="P78" s="409"/>
      <c r="Q78" s="403"/>
      <c r="R78" s="405"/>
      <c r="S78" s="407"/>
      <c r="T78" s="16"/>
      <c r="U78" s="16"/>
      <c r="V78" s="19"/>
      <c r="W78" s="20"/>
    </row>
    <row r="79" spans="1:24" s="24" customFormat="1">
      <c r="A79" s="44"/>
      <c r="B79" s="44"/>
      <c r="C79" s="393" t="s">
        <v>22</v>
      </c>
      <c r="D79" s="393"/>
      <c r="E79" s="41"/>
      <c r="F79" s="22"/>
      <c r="G79" s="41"/>
      <c r="H79" s="41"/>
      <c r="I79" s="41"/>
      <c r="J79" s="41"/>
      <c r="K79" s="7"/>
      <c r="L79" s="93"/>
      <c r="M79" s="92"/>
      <c r="N79" s="94">
        <f>N77</f>
        <v>218.7</v>
      </c>
      <c r="O79" s="94"/>
      <c r="P79" s="94">
        <f t="shared" ref="P79" si="5">P77</f>
        <v>218.7</v>
      </c>
      <c r="Q79" s="93"/>
      <c r="R79" s="89"/>
      <c r="S79" s="46"/>
      <c r="T79" s="7"/>
      <c r="U79" s="16"/>
      <c r="V79" s="19"/>
      <c r="W79" s="20"/>
      <c r="X79" s="23"/>
    </row>
    <row r="80" spans="1:24" s="21" customFormat="1" ht="21" customHeight="1">
      <c r="A80" s="372">
        <v>3</v>
      </c>
      <c r="B80" s="410" t="s">
        <v>98</v>
      </c>
      <c r="C80" s="378" t="s">
        <v>31</v>
      </c>
      <c r="D80" s="18">
        <v>18500000</v>
      </c>
      <c r="E80" s="48"/>
      <c r="F80" s="400" t="s">
        <v>198</v>
      </c>
      <c r="G80" s="372" t="s">
        <v>106</v>
      </c>
      <c r="H80" s="387" t="s">
        <v>356</v>
      </c>
      <c r="I80" s="375" t="s">
        <v>108</v>
      </c>
      <c r="J80" s="387">
        <v>4</v>
      </c>
      <c r="K80" s="372">
        <v>846.65</v>
      </c>
      <c r="L80" s="394" t="s">
        <v>232</v>
      </c>
      <c r="M80" s="408">
        <v>4</v>
      </c>
      <c r="N80" s="408">
        <v>846.65</v>
      </c>
      <c r="O80" s="394" t="s">
        <v>231</v>
      </c>
      <c r="P80" s="408">
        <v>846.65</v>
      </c>
      <c r="Q80" s="402"/>
      <c r="R80" s="404"/>
      <c r="S80" s="406"/>
      <c r="T80" s="16"/>
      <c r="U80" s="16"/>
      <c r="V80" s="19"/>
      <c r="W80" s="20"/>
    </row>
    <row r="81" spans="1:24" s="21" customFormat="1" ht="32.25" customHeight="1">
      <c r="A81" s="374"/>
      <c r="B81" s="411"/>
      <c r="C81" s="380"/>
      <c r="D81" s="18">
        <v>18500000</v>
      </c>
      <c r="E81" s="50"/>
      <c r="F81" s="401"/>
      <c r="G81" s="374"/>
      <c r="H81" s="389"/>
      <c r="I81" s="389"/>
      <c r="J81" s="389"/>
      <c r="K81" s="374"/>
      <c r="L81" s="395"/>
      <c r="M81" s="409"/>
      <c r="N81" s="409"/>
      <c r="O81" s="395"/>
      <c r="P81" s="409"/>
      <c r="Q81" s="403"/>
      <c r="R81" s="405"/>
      <c r="S81" s="407"/>
      <c r="T81" s="16"/>
      <c r="U81" s="16"/>
      <c r="V81" s="19"/>
      <c r="W81" s="20"/>
    </row>
    <row r="82" spans="1:24" s="24" customFormat="1" ht="26.25" customHeight="1">
      <c r="A82" s="44"/>
      <c r="B82" s="44"/>
      <c r="C82" s="393" t="s">
        <v>22</v>
      </c>
      <c r="D82" s="393"/>
      <c r="E82" s="41"/>
      <c r="F82" s="22"/>
      <c r="G82" s="41"/>
      <c r="H82" s="41"/>
      <c r="I82" s="41"/>
      <c r="J82" s="41"/>
      <c r="K82" s="7"/>
      <c r="L82" s="93"/>
      <c r="M82" s="94">
        <f t="shared" ref="M82:N82" si="6">M80</f>
        <v>4</v>
      </c>
      <c r="N82" s="94">
        <f t="shared" si="6"/>
        <v>846.65</v>
      </c>
      <c r="O82" s="94"/>
      <c r="P82" s="94">
        <f>P80</f>
        <v>846.65</v>
      </c>
      <c r="Q82" s="93"/>
      <c r="R82" s="89"/>
      <c r="S82" s="46"/>
      <c r="T82" s="7"/>
      <c r="U82" s="16"/>
      <c r="V82" s="19"/>
      <c r="W82" s="20"/>
      <c r="X82" s="23"/>
    </row>
    <row r="83" spans="1:24" s="21" customFormat="1" ht="38.25" customHeight="1">
      <c r="A83" s="372">
        <v>3</v>
      </c>
      <c r="B83" s="410" t="s">
        <v>109</v>
      </c>
      <c r="C83" s="378" t="s">
        <v>31</v>
      </c>
      <c r="D83" s="18">
        <v>18500000</v>
      </c>
      <c r="E83" s="48"/>
      <c r="F83" s="412" t="s">
        <v>199</v>
      </c>
      <c r="G83" s="372" t="s">
        <v>110</v>
      </c>
      <c r="H83" s="387" t="s">
        <v>357</v>
      </c>
      <c r="I83" s="375" t="s">
        <v>104</v>
      </c>
      <c r="J83" s="387">
        <v>5000</v>
      </c>
      <c r="K83" s="372">
        <v>600</v>
      </c>
      <c r="L83" s="394" t="s">
        <v>224</v>
      </c>
      <c r="M83" s="408">
        <v>5000</v>
      </c>
      <c r="N83" s="408">
        <v>600</v>
      </c>
      <c r="O83" s="394" t="s">
        <v>224</v>
      </c>
      <c r="P83" s="408">
        <v>600</v>
      </c>
      <c r="Q83" s="402"/>
      <c r="R83" s="404"/>
      <c r="S83" s="406"/>
      <c r="T83" s="16"/>
      <c r="U83" s="16"/>
      <c r="V83" s="19"/>
      <c r="W83" s="20"/>
    </row>
    <row r="84" spans="1:24" s="21" customFormat="1" ht="11.25" customHeight="1">
      <c r="A84" s="374"/>
      <c r="B84" s="411"/>
      <c r="C84" s="380"/>
      <c r="D84" s="18">
        <v>18500000</v>
      </c>
      <c r="E84" s="50"/>
      <c r="F84" s="413"/>
      <c r="G84" s="374"/>
      <c r="H84" s="389"/>
      <c r="I84" s="389"/>
      <c r="J84" s="389"/>
      <c r="K84" s="374"/>
      <c r="L84" s="395"/>
      <c r="M84" s="409"/>
      <c r="N84" s="409"/>
      <c r="O84" s="395"/>
      <c r="P84" s="409"/>
      <c r="Q84" s="403"/>
      <c r="R84" s="405"/>
      <c r="S84" s="407"/>
      <c r="T84" s="16"/>
      <c r="U84" s="16"/>
      <c r="V84" s="19"/>
      <c r="W84" s="20"/>
    </row>
    <row r="85" spans="1:24" s="24" customFormat="1">
      <c r="A85" s="44"/>
      <c r="B85" s="44"/>
      <c r="C85" s="393" t="s">
        <v>22</v>
      </c>
      <c r="D85" s="393"/>
      <c r="E85" s="41"/>
      <c r="F85" s="22"/>
      <c r="G85" s="41"/>
      <c r="H85" s="41"/>
      <c r="I85" s="41"/>
      <c r="J85" s="41"/>
      <c r="K85" s="7"/>
      <c r="L85" s="93"/>
      <c r="M85" s="94">
        <f>M83</f>
        <v>5000</v>
      </c>
      <c r="N85" s="94">
        <f>N83</f>
        <v>600</v>
      </c>
      <c r="O85" s="94"/>
      <c r="P85" s="94">
        <f t="shared" ref="P85" si="7">P83</f>
        <v>600</v>
      </c>
      <c r="Q85" s="93"/>
      <c r="R85" s="89"/>
      <c r="S85" s="46"/>
      <c r="T85" s="7"/>
      <c r="U85" s="16"/>
      <c r="V85" s="19"/>
      <c r="W85" s="20"/>
      <c r="X85" s="23"/>
    </row>
    <row r="86" spans="1:24" s="21" customFormat="1" ht="21" customHeight="1">
      <c r="A86" s="372">
        <v>3</v>
      </c>
      <c r="B86" s="410" t="s">
        <v>112</v>
      </c>
      <c r="C86" s="378" t="s">
        <v>31</v>
      </c>
      <c r="D86" s="18">
        <v>18500000</v>
      </c>
      <c r="E86" s="48"/>
      <c r="F86" s="400" t="s">
        <v>113</v>
      </c>
      <c r="G86" s="372" t="s">
        <v>114</v>
      </c>
      <c r="H86" s="387" t="s">
        <v>115</v>
      </c>
      <c r="I86" s="375" t="s">
        <v>104</v>
      </c>
      <c r="J86" s="387"/>
      <c r="K86" s="372">
        <v>203.5</v>
      </c>
      <c r="L86" s="394" t="s">
        <v>233</v>
      </c>
      <c r="M86" s="408"/>
      <c r="N86" s="408">
        <v>203.5</v>
      </c>
      <c r="O86" s="394" t="s">
        <v>224</v>
      </c>
      <c r="P86" s="408">
        <v>203.5</v>
      </c>
      <c r="Q86" s="402"/>
      <c r="R86" s="404"/>
      <c r="S86" s="406"/>
      <c r="T86" s="16"/>
      <c r="U86" s="16"/>
      <c r="V86" s="19"/>
      <c r="W86" s="20"/>
    </row>
    <row r="87" spans="1:24" s="21" customFormat="1" ht="31.5" customHeight="1">
      <c r="A87" s="374"/>
      <c r="B87" s="411"/>
      <c r="C87" s="380"/>
      <c r="D87" s="18">
        <v>18500000</v>
      </c>
      <c r="E87" s="50"/>
      <c r="F87" s="401"/>
      <c r="G87" s="374"/>
      <c r="H87" s="389"/>
      <c r="I87" s="389"/>
      <c r="J87" s="389"/>
      <c r="K87" s="374"/>
      <c r="L87" s="395"/>
      <c r="M87" s="409"/>
      <c r="N87" s="409"/>
      <c r="O87" s="395"/>
      <c r="P87" s="409"/>
      <c r="Q87" s="403"/>
      <c r="R87" s="405"/>
      <c r="S87" s="407"/>
      <c r="T87" s="16"/>
      <c r="U87" s="16"/>
      <c r="V87" s="19"/>
      <c r="W87" s="20"/>
    </row>
    <row r="88" spans="1:24" s="24" customFormat="1">
      <c r="A88" s="44"/>
      <c r="B88" s="44"/>
      <c r="C88" s="393" t="s">
        <v>22</v>
      </c>
      <c r="D88" s="393"/>
      <c r="E88" s="41"/>
      <c r="F88" s="22"/>
      <c r="G88" s="41"/>
      <c r="H88" s="41"/>
      <c r="I88" s="41"/>
      <c r="J88" s="41"/>
      <c r="K88" s="7"/>
      <c r="L88" s="93"/>
      <c r="M88" s="92"/>
      <c r="N88" s="94">
        <f>N86</f>
        <v>203.5</v>
      </c>
      <c r="O88" s="94"/>
      <c r="P88" s="94">
        <f t="shared" ref="P88" si="8">P86</f>
        <v>203.5</v>
      </c>
      <c r="Q88" s="93"/>
      <c r="R88" s="89"/>
      <c r="S88" s="46"/>
      <c r="T88" s="7"/>
      <c r="U88" s="16"/>
      <c r="V88" s="19"/>
      <c r="W88" s="20"/>
      <c r="X88" s="23"/>
    </row>
    <row r="89" spans="1:24" s="21" customFormat="1" ht="21" customHeight="1">
      <c r="A89" s="372">
        <v>3</v>
      </c>
      <c r="B89" s="410" t="s">
        <v>116</v>
      </c>
      <c r="C89" s="378" t="s">
        <v>31</v>
      </c>
      <c r="D89" s="18">
        <v>18500000</v>
      </c>
      <c r="E89" s="48"/>
      <c r="F89" s="400" t="s">
        <v>200</v>
      </c>
      <c r="G89" s="372" t="s">
        <v>117</v>
      </c>
      <c r="H89" s="387" t="s">
        <v>118</v>
      </c>
      <c r="I89" s="375" t="s">
        <v>119</v>
      </c>
      <c r="J89" s="387"/>
      <c r="K89" s="372">
        <v>128</v>
      </c>
      <c r="L89" s="394" t="s">
        <v>235</v>
      </c>
      <c r="M89" s="408"/>
      <c r="N89" s="408">
        <v>128</v>
      </c>
      <c r="O89" s="394" t="s">
        <v>234</v>
      </c>
      <c r="P89" s="408">
        <v>128</v>
      </c>
      <c r="Q89" s="402"/>
      <c r="R89" s="404"/>
      <c r="S89" s="406"/>
      <c r="T89" s="16"/>
      <c r="U89" s="16"/>
      <c r="V89" s="19"/>
      <c r="W89" s="20"/>
    </row>
    <row r="90" spans="1:24" s="21" customFormat="1">
      <c r="A90" s="374"/>
      <c r="B90" s="411"/>
      <c r="C90" s="380"/>
      <c r="D90" s="18">
        <v>18500000</v>
      </c>
      <c r="E90" s="50"/>
      <c r="F90" s="401"/>
      <c r="G90" s="374"/>
      <c r="H90" s="389"/>
      <c r="I90" s="389"/>
      <c r="J90" s="389"/>
      <c r="K90" s="374"/>
      <c r="L90" s="395"/>
      <c r="M90" s="409"/>
      <c r="N90" s="409"/>
      <c r="O90" s="395"/>
      <c r="P90" s="409"/>
      <c r="Q90" s="403"/>
      <c r="R90" s="405"/>
      <c r="S90" s="407"/>
      <c r="T90" s="16"/>
      <c r="U90" s="16"/>
      <c r="V90" s="19"/>
      <c r="W90" s="20"/>
    </row>
    <row r="91" spans="1:24" s="24" customFormat="1">
      <c r="A91" s="44"/>
      <c r="B91" s="44"/>
      <c r="C91" s="393" t="s">
        <v>22</v>
      </c>
      <c r="D91" s="393"/>
      <c r="E91" s="41"/>
      <c r="F91" s="22"/>
      <c r="G91" s="41"/>
      <c r="H91" s="41"/>
      <c r="I91" s="41"/>
      <c r="J91" s="41"/>
      <c r="K91" s="7"/>
      <c r="L91" s="93"/>
      <c r="M91" s="92"/>
      <c r="N91" s="94">
        <f>N89</f>
        <v>128</v>
      </c>
      <c r="O91" s="94"/>
      <c r="P91" s="94">
        <f t="shared" ref="P91" si="9">P89</f>
        <v>128</v>
      </c>
      <c r="Q91" s="93"/>
      <c r="R91" s="89"/>
      <c r="S91" s="46"/>
      <c r="T91" s="7"/>
      <c r="U91" s="16"/>
      <c r="V91" s="19"/>
      <c r="W91" s="20"/>
      <c r="X91" s="23"/>
    </row>
    <row r="92" spans="1:24" s="21" customFormat="1" ht="21" customHeight="1">
      <c r="A92" s="372">
        <v>3</v>
      </c>
      <c r="B92" s="410" t="s">
        <v>120</v>
      </c>
      <c r="C92" s="378" t="s">
        <v>31</v>
      </c>
      <c r="D92" s="18">
        <v>18500000</v>
      </c>
      <c r="E92" s="48"/>
      <c r="F92" s="400" t="s">
        <v>96</v>
      </c>
      <c r="G92" s="372" t="s">
        <v>121</v>
      </c>
      <c r="H92" s="387" t="s">
        <v>122</v>
      </c>
      <c r="I92" s="375" t="s">
        <v>119</v>
      </c>
      <c r="J92" s="387"/>
      <c r="K92" s="372">
        <v>2130</v>
      </c>
      <c r="L92" s="394" t="s">
        <v>235</v>
      </c>
      <c r="M92" s="408"/>
      <c r="N92" s="408">
        <v>2130</v>
      </c>
      <c r="O92" s="394" t="s">
        <v>233</v>
      </c>
      <c r="P92" s="408">
        <v>2130</v>
      </c>
      <c r="Q92" s="402"/>
      <c r="R92" s="404"/>
      <c r="S92" s="406"/>
      <c r="T92" s="16"/>
      <c r="U92" s="16"/>
      <c r="V92" s="19"/>
      <c r="W92" s="20"/>
    </row>
    <row r="93" spans="1:24" s="21" customFormat="1">
      <c r="A93" s="374"/>
      <c r="B93" s="411"/>
      <c r="C93" s="380"/>
      <c r="D93" s="18">
        <v>18500000</v>
      </c>
      <c r="E93" s="50"/>
      <c r="F93" s="401"/>
      <c r="G93" s="374"/>
      <c r="H93" s="389"/>
      <c r="I93" s="389"/>
      <c r="J93" s="389"/>
      <c r="K93" s="374"/>
      <c r="L93" s="395"/>
      <c r="M93" s="409"/>
      <c r="N93" s="409"/>
      <c r="O93" s="395"/>
      <c r="P93" s="409"/>
      <c r="Q93" s="403"/>
      <c r="R93" s="405"/>
      <c r="S93" s="407"/>
      <c r="T93" s="16"/>
      <c r="U93" s="16"/>
      <c r="V93" s="19"/>
      <c r="W93" s="20"/>
    </row>
    <row r="94" spans="1:24" s="24" customFormat="1">
      <c r="A94" s="44"/>
      <c r="B94" s="44"/>
      <c r="C94" s="393" t="s">
        <v>22</v>
      </c>
      <c r="D94" s="393"/>
      <c r="E94" s="41"/>
      <c r="F94" s="22"/>
      <c r="G94" s="41"/>
      <c r="H94" s="41"/>
      <c r="I94" s="41"/>
      <c r="J94" s="41"/>
      <c r="K94" s="7"/>
      <c r="L94" s="93"/>
      <c r="M94" s="92"/>
      <c r="N94" s="94">
        <f>N92</f>
        <v>2130</v>
      </c>
      <c r="O94" s="94"/>
      <c r="P94" s="94">
        <f t="shared" ref="P94" si="10">P92</f>
        <v>2130</v>
      </c>
      <c r="Q94" s="93"/>
      <c r="R94" s="89"/>
      <c r="S94" s="46"/>
      <c r="T94" s="7"/>
      <c r="U94" s="16"/>
      <c r="V94" s="19"/>
      <c r="W94" s="20"/>
      <c r="X94" s="23"/>
    </row>
    <row r="95" spans="1:24" s="21" customFormat="1" ht="21" customHeight="1">
      <c r="A95" s="372">
        <v>3</v>
      </c>
      <c r="B95" s="410" t="s">
        <v>123</v>
      </c>
      <c r="C95" s="378" t="s">
        <v>31</v>
      </c>
      <c r="D95" s="18">
        <v>18500000</v>
      </c>
      <c r="E95" s="48"/>
      <c r="F95" s="400" t="s">
        <v>201</v>
      </c>
      <c r="G95" s="372" t="s">
        <v>124</v>
      </c>
      <c r="H95" s="387" t="s">
        <v>125</v>
      </c>
      <c r="I95" s="375" t="s">
        <v>126</v>
      </c>
      <c r="J95" s="387"/>
      <c r="K95" s="372">
        <v>2000</v>
      </c>
      <c r="L95" s="394" t="s">
        <v>231</v>
      </c>
      <c r="M95" s="408"/>
      <c r="N95" s="408">
        <v>2000</v>
      </c>
      <c r="O95" s="394" t="s">
        <v>236</v>
      </c>
      <c r="P95" s="408">
        <v>2000</v>
      </c>
      <c r="Q95" s="402"/>
      <c r="R95" s="404"/>
      <c r="S95" s="406"/>
      <c r="T95" s="16"/>
      <c r="U95" s="16"/>
      <c r="V95" s="19"/>
      <c r="W95" s="20"/>
    </row>
    <row r="96" spans="1:24" s="21" customFormat="1">
      <c r="A96" s="374"/>
      <c r="B96" s="411"/>
      <c r="C96" s="380"/>
      <c r="D96" s="18">
        <v>18500000</v>
      </c>
      <c r="E96" s="50"/>
      <c r="F96" s="401"/>
      <c r="G96" s="374"/>
      <c r="H96" s="389"/>
      <c r="I96" s="389"/>
      <c r="J96" s="389"/>
      <c r="K96" s="374"/>
      <c r="L96" s="395"/>
      <c r="M96" s="409"/>
      <c r="N96" s="409"/>
      <c r="O96" s="395"/>
      <c r="P96" s="409"/>
      <c r="Q96" s="403"/>
      <c r="R96" s="405"/>
      <c r="S96" s="407"/>
      <c r="T96" s="16"/>
      <c r="U96" s="16"/>
      <c r="V96" s="19"/>
      <c r="W96" s="20"/>
    </row>
    <row r="97" spans="1:24" s="24" customFormat="1">
      <c r="A97" s="44"/>
      <c r="B97" s="44"/>
      <c r="C97" s="393" t="s">
        <v>22</v>
      </c>
      <c r="D97" s="393"/>
      <c r="E97" s="41"/>
      <c r="F97" s="22"/>
      <c r="G97" s="41"/>
      <c r="H97" s="41"/>
      <c r="I97" s="41"/>
      <c r="J97" s="41"/>
      <c r="K97" s="7"/>
      <c r="L97" s="93"/>
      <c r="M97" s="92"/>
      <c r="N97" s="94">
        <f>N95</f>
        <v>2000</v>
      </c>
      <c r="O97" s="93"/>
      <c r="P97" s="94">
        <f>P95</f>
        <v>2000</v>
      </c>
      <c r="Q97" s="93"/>
      <c r="R97" s="89"/>
      <c r="S97" s="46"/>
      <c r="T97" s="7"/>
      <c r="U97" s="16"/>
      <c r="V97" s="19"/>
      <c r="W97" s="20"/>
      <c r="X97" s="23"/>
    </row>
    <row r="98" spans="1:24" s="21" customFormat="1" ht="21" customHeight="1">
      <c r="A98" s="372">
        <v>3</v>
      </c>
      <c r="B98" s="410" t="s">
        <v>127</v>
      </c>
      <c r="C98" s="378" t="s">
        <v>31</v>
      </c>
      <c r="D98" s="18">
        <v>18500000</v>
      </c>
      <c r="E98" s="48"/>
      <c r="F98" s="400" t="s">
        <v>201</v>
      </c>
      <c r="G98" s="372" t="s">
        <v>128</v>
      </c>
      <c r="H98" s="387" t="s">
        <v>129</v>
      </c>
      <c r="I98" s="375">
        <v>41362</v>
      </c>
      <c r="J98" s="387"/>
      <c r="K98" s="372">
        <v>300</v>
      </c>
      <c r="L98" s="394" t="s">
        <v>231</v>
      </c>
      <c r="M98" s="408"/>
      <c r="N98" s="408">
        <v>300</v>
      </c>
      <c r="O98" s="394" t="s">
        <v>236</v>
      </c>
      <c r="P98" s="408">
        <v>300</v>
      </c>
      <c r="Q98" s="402"/>
      <c r="R98" s="404"/>
      <c r="S98" s="406"/>
      <c r="T98" s="16"/>
      <c r="U98" s="16"/>
      <c r="V98" s="19"/>
      <c r="W98" s="20"/>
    </row>
    <row r="99" spans="1:24" s="21" customFormat="1" ht="36.75" customHeight="1">
      <c r="A99" s="374"/>
      <c r="B99" s="411"/>
      <c r="C99" s="380"/>
      <c r="D99" s="18">
        <v>18500000</v>
      </c>
      <c r="E99" s="50"/>
      <c r="F99" s="401"/>
      <c r="G99" s="374"/>
      <c r="H99" s="389"/>
      <c r="I99" s="389"/>
      <c r="J99" s="389"/>
      <c r="K99" s="374"/>
      <c r="L99" s="395"/>
      <c r="M99" s="409"/>
      <c r="N99" s="409"/>
      <c r="O99" s="395"/>
      <c r="P99" s="409"/>
      <c r="Q99" s="403"/>
      <c r="R99" s="405"/>
      <c r="S99" s="407"/>
      <c r="T99" s="16"/>
      <c r="U99" s="16"/>
      <c r="V99" s="19"/>
      <c r="W99" s="20"/>
    </row>
    <row r="100" spans="1:24" s="24" customFormat="1">
      <c r="A100" s="44"/>
      <c r="B100" s="44"/>
      <c r="C100" s="393" t="s">
        <v>22</v>
      </c>
      <c r="D100" s="393"/>
      <c r="E100" s="52"/>
      <c r="F100" s="22"/>
      <c r="G100" s="52"/>
      <c r="H100" s="52"/>
      <c r="I100" s="52"/>
      <c r="J100" s="52"/>
      <c r="K100" s="7"/>
      <c r="L100" s="93"/>
      <c r="M100" s="92"/>
      <c r="N100" s="94">
        <f>N98</f>
        <v>300</v>
      </c>
      <c r="O100" s="93"/>
      <c r="P100" s="94">
        <f>P98</f>
        <v>300</v>
      </c>
      <c r="Q100" s="93"/>
      <c r="R100" s="89"/>
      <c r="S100" s="46"/>
      <c r="T100" s="7"/>
      <c r="U100" s="16"/>
      <c r="V100" s="19"/>
      <c r="W100" s="20"/>
      <c r="X100" s="23"/>
    </row>
    <row r="101" spans="1:24" s="21" customFormat="1" ht="21" customHeight="1">
      <c r="A101" s="372">
        <v>3</v>
      </c>
      <c r="B101" s="410" t="s">
        <v>130</v>
      </c>
      <c r="C101" s="378" t="s">
        <v>31</v>
      </c>
      <c r="D101" s="18">
        <v>18500000</v>
      </c>
      <c r="E101" s="48"/>
      <c r="F101" s="412" t="s">
        <v>202</v>
      </c>
      <c r="G101" s="372" t="s">
        <v>131</v>
      </c>
      <c r="H101" s="387" t="s">
        <v>132</v>
      </c>
      <c r="I101" s="387" t="s">
        <v>132</v>
      </c>
      <c r="J101" s="387"/>
      <c r="K101" s="372">
        <v>1296</v>
      </c>
      <c r="L101" s="394" t="s">
        <v>227</v>
      </c>
      <c r="M101" s="408"/>
      <c r="N101" s="408">
        <v>518.4</v>
      </c>
      <c r="O101" s="394" t="s">
        <v>227</v>
      </c>
      <c r="P101" s="408">
        <v>518.4</v>
      </c>
      <c r="Q101" s="402"/>
      <c r="R101" s="404"/>
      <c r="S101" s="406"/>
      <c r="T101" s="16"/>
      <c r="U101" s="16"/>
      <c r="V101" s="19"/>
      <c r="W101" s="20"/>
    </row>
    <row r="102" spans="1:24" s="21" customFormat="1">
      <c r="A102" s="374"/>
      <c r="B102" s="411"/>
      <c r="C102" s="380"/>
      <c r="D102" s="18">
        <v>18500000</v>
      </c>
      <c r="E102" s="50"/>
      <c r="F102" s="413"/>
      <c r="G102" s="374"/>
      <c r="H102" s="389"/>
      <c r="I102" s="389"/>
      <c r="J102" s="389"/>
      <c r="K102" s="374"/>
      <c r="L102" s="395"/>
      <c r="M102" s="409"/>
      <c r="N102" s="409"/>
      <c r="O102" s="395"/>
      <c r="P102" s="409"/>
      <c r="Q102" s="403"/>
      <c r="R102" s="405"/>
      <c r="S102" s="407"/>
      <c r="T102" s="16"/>
      <c r="U102" s="16"/>
      <c r="V102" s="19"/>
      <c r="W102" s="20"/>
    </row>
    <row r="103" spans="1:24" s="24" customFormat="1">
      <c r="A103" s="44"/>
      <c r="B103" s="44"/>
      <c r="C103" s="393" t="s">
        <v>22</v>
      </c>
      <c r="D103" s="393"/>
      <c r="E103" s="52"/>
      <c r="F103" s="22"/>
      <c r="G103" s="52"/>
      <c r="H103" s="52"/>
      <c r="I103" s="52"/>
      <c r="J103" s="52"/>
      <c r="K103" s="7"/>
      <c r="L103" s="93"/>
      <c r="M103" s="92"/>
      <c r="N103" s="94">
        <f>N101</f>
        <v>518.4</v>
      </c>
      <c r="O103" s="94"/>
      <c r="P103" s="94">
        <f t="shared" ref="P103" si="11">P101</f>
        <v>518.4</v>
      </c>
      <c r="Q103" s="93"/>
      <c r="R103" s="89"/>
      <c r="S103" s="46"/>
      <c r="T103" s="7"/>
      <c r="U103" s="16"/>
      <c r="V103" s="19"/>
      <c r="W103" s="20"/>
      <c r="X103" s="23"/>
    </row>
    <row r="104" spans="1:24" s="21" customFormat="1" ht="21" customHeight="1">
      <c r="A104" s="372">
        <v>3</v>
      </c>
      <c r="B104" s="410" t="s">
        <v>133</v>
      </c>
      <c r="C104" s="378" t="s">
        <v>31</v>
      </c>
      <c r="D104" s="18">
        <v>18500000</v>
      </c>
      <c r="E104" s="48"/>
      <c r="F104" s="400" t="s">
        <v>134</v>
      </c>
      <c r="G104" s="372" t="s">
        <v>135</v>
      </c>
      <c r="H104" s="387" t="s">
        <v>136</v>
      </c>
      <c r="I104" s="387" t="s">
        <v>136</v>
      </c>
      <c r="J104" s="387"/>
      <c r="K104" s="372">
        <v>820</v>
      </c>
      <c r="L104" s="394" t="s">
        <v>236</v>
      </c>
      <c r="M104" s="408"/>
      <c r="N104" s="408">
        <v>820</v>
      </c>
      <c r="O104" s="394" t="s">
        <v>237</v>
      </c>
      <c r="P104" s="408">
        <v>820</v>
      </c>
      <c r="Q104" s="402"/>
      <c r="R104" s="404"/>
      <c r="S104" s="406"/>
      <c r="T104" s="16"/>
      <c r="U104" s="16"/>
      <c r="V104" s="19"/>
      <c r="W104" s="20"/>
    </row>
    <row r="105" spans="1:24" s="21" customFormat="1">
      <c r="A105" s="374"/>
      <c r="B105" s="411"/>
      <c r="C105" s="380"/>
      <c r="D105" s="18">
        <v>18500000</v>
      </c>
      <c r="E105" s="50"/>
      <c r="F105" s="401"/>
      <c r="G105" s="374"/>
      <c r="H105" s="389"/>
      <c r="I105" s="389"/>
      <c r="J105" s="389"/>
      <c r="K105" s="374"/>
      <c r="L105" s="395"/>
      <c r="M105" s="409"/>
      <c r="N105" s="409"/>
      <c r="O105" s="395"/>
      <c r="P105" s="409"/>
      <c r="Q105" s="403"/>
      <c r="R105" s="405"/>
      <c r="S105" s="407"/>
      <c r="T105" s="16"/>
      <c r="U105" s="16"/>
      <c r="V105" s="19"/>
      <c r="W105" s="20"/>
    </row>
    <row r="106" spans="1:24" s="24" customFormat="1">
      <c r="A106" s="44"/>
      <c r="B106" s="44"/>
      <c r="C106" s="393" t="s">
        <v>22</v>
      </c>
      <c r="D106" s="393"/>
      <c r="E106" s="52"/>
      <c r="F106" s="22"/>
      <c r="G106" s="52"/>
      <c r="H106" s="52"/>
      <c r="I106" s="52"/>
      <c r="J106" s="52"/>
      <c r="K106" s="7"/>
      <c r="L106" s="93"/>
      <c r="M106" s="92"/>
      <c r="N106" s="94">
        <f>N104</f>
        <v>820</v>
      </c>
      <c r="O106" s="94"/>
      <c r="P106" s="94">
        <f t="shared" ref="P106" si="12">P104</f>
        <v>820</v>
      </c>
      <c r="Q106" s="93"/>
      <c r="R106" s="89"/>
      <c r="S106" s="46"/>
      <c r="T106" s="7"/>
      <c r="U106" s="16"/>
      <c r="V106" s="19"/>
      <c r="W106" s="20"/>
      <c r="X106" s="23"/>
    </row>
    <row r="107" spans="1:24" s="21" customFormat="1" ht="21" customHeight="1">
      <c r="A107" s="372">
        <v>3</v>
      </c>
      <c r="B107" s="410" t="s">
        <v>137</v>
      </c>
      <c r="C107" s="378" t="s">
        <v>31</v>
      </c>
      <c r="D107" s="18">
        <v>18500000</v>
      </c>
      <c r="E107" s="48"/>
      <c r="F107" s="412" t="s">
        <v>203</v>
      </c>
      <c r="G107" s="372" t="s">
        <v>138</v>
      </c>
      <c r="H107" s="387" t="s">
        <v>139</v>
      </c>
      <c r="I107" s="375">
        <v>41376</v>
      </c>
      <c r="J107" s="387"/>
      <c r="K107" s="372">
        <v>1385</v>
      </c>
      <c r="L107" s="394" t="s">
        <v>238</v>
      </c>
      <c r="M107" s="408"/>
      <c r="N107" s="408">
        <v>1385</v>
      </c>
      <c r="O107" s="394" t="s">
        <v>239</v>
      </c>
      <c r="P107" s="408">
        <v>1385</v>
      </c>
      <c r="Q107" s="402"/>
      <c r="R107" s="404"/>
      <c r="S107" s="406"/>
      <c r="T107" s="16"/>
      <c r="U107" s="16"/>
      <c r="V107" s="19"/>
      <c r="W107" s="20"/>
    </row>
    <row r="108" spans="1:24" s="21" customFormat="1">
      <c r="A108" s="374"/>
      <c r="B108" s="411"/>
      <c r="C108" s="380"/>
      <c r="D108" s="18">
        <v>18500000</v>
      </c>
      <c r="E108" s="50"/>
      <c r="F108" s="413"/>
      <c r="G108" s="374"/>
      <c r="H108" s="389"/>
      <c r="I108" s="389"/>
      <c r="J108" s="389"/>
      <c r="K108" s="374"/>
      <c r="L108" s="395"/>
      <c r="M108" s="409"/>
      <c r="N108" s="409"/>
      <c r="O108" s="395"/>
      <c r="P108" s="409"/>
      <c r="Q108" s="403"/>
      <c r="R108" s="405"/>
      <c r="S108" s="407"/>
      <c r="T108" s="16"/>
      <c r="U108" s="16"/>
      <c r="V108" s="19"/>
      <c r="W108" s="20"/>
    </row>
    <row r="109" spans="1:24" s="24" customFormat="1">
      <c r="A109" s="44"/>
      <c r="B109" s="44"/>
      <c r="C109" s="393" t="s">
        <v>22</v>
      </c>
      <c r="D109" s="393"/>
      <c r="E109" s="52"/>
      <c r="F109" s="22"/>
      <c r="G109" s="52"/>
      <c r="H109" s="52"/>
      <c r="I109" s="52"/>
      <c r="J109" s="52"/>
      <c r="K109" s="7"/>
      <c r="L109" s="93"/>
      <c r="M109" s="92"/>
      <c r="N109" s="94">
        <f>N107</f>
        <v>1385</v>
      </c>
      <c r="O109" s="94"/>
      <c r="P109" s="94">
        <f>N107</f>
        <v>1385</v>
      </c>
      <c r="Q109" s="93"/>
      <c r="R109" s="89"/>
      <c r="S109" s="46"/>
      <c r="T109" s="7"/>
      <c r="U109" s="16"/>
      <c r="V109" s="19"/>
      <c r="W109" s="20"/>
      <c r="X109" s="23"/>
    </row>
    <row r="110" spans="1:24" s="21" customFormat="1" ht="21" customHeight="1">
      <c r="A110" s="372">
        <v>3</v>
      </c>
      <c r="B110" s="410" t="s">
        <v>140</v>
      </c>
      <c r="C110" s="378" t="s">
        <v>31</v>
      </c>
      <c r="D110" s="18">
        <v>18500000</v>
      </c>
      <c r="E110" s="48"/>
      <c r="F110" s="400" t="s">
        <v>204</v>
      </c>
      <c r="G110" s="372" t="s">
        <v>141</v>
      </c>
      <c r="H110" s="387" t="s">
        <v>142</v>
      </c>
      <c r="I110" s="375" t="s">
        <v>143</v>
      </c>
      <c r="J110" s="387"/>
      <c r="K110" s="372">
        <v>331.28</v>
      </c>
      <c r="L110" s="394" t="s">
        <v>239</v>
      </c>
      <c r="M110" s="408"/>
      <c r="N110" s="408">
        <v>331.28</v>
      </c>
      <c r="O110" s="394" t="s">
        <v>240</v>
      </c>
      <c r="P110" s="408">
        <v>331.28</v>
      </c>
      <c r="Q110" s="402"/>
      <c r="R110" s="404"/>
      <c r="S110" s="406"/>
      <c r="T110" s="16"/>
      <c r="U110" s="16"/>
      <c r="V110" s="19"/>
      <c r="W110" s="20"/>
    </row>
    <row r="111" spans="1:24" s="21" customFormat="1">
      <c r="A111" s="374"/>
      <c r="B111" s="411"/>
      <c r="C111" s="380"/>
      <c r="D111" s="18">
        <v>18500000</v>
      </c>
      <c r="E111" s="50"/>
      <c r="F111" s="401"/>
      <c r="G111" s="374"/>
      <c r="H111" s="389"/>
      <c r="I111" s="389"/>
      <c r="J111" s="389"/>
      <c r="K111" s="374"/>
      <c r="L111" s="395"/>
      <c r="M111" s="409"/>
      <c r="N111" s="409"/>
      <c r="O111" s="395"/>
      <c r="P111" s="409"/>
      <c r="Q111" s="403"/>
      <c r="R111" s="405"/>
      <c r="S111" s="407"/>
      <c r="T111" s="16"/>
      <c r="U111" s="16"/>
      <c r="V111" s="19"/>
      <c r="W111" s="20"/>
    </row>
    <row r="112" spans="1:24" s="24" customFormat="1">
      <c r="A112" s="44"/>
      <c r="B112" s="44"/>
      <c r="C112" s="393" t="s">
        <v>22</v>
      </c>
      <c r="D112" s="393"/>
      <c r="E112" s="52"/>
      <c r="F112" s="22"/>
      <c r="G112" s="52"/>
      <c r="H112" s="52"/>
      <c r="I112" s="52"/>
      <c r="J112" s="52"/>
      <c r="K112" s="7"/>
      <c r="L112" s="93"/>
      <c r="M112" s="92"/>
      <c r="N112" s="94">
        <f>N110</f>
        <v>331.28</v>
      </c>
      <c r="O112" s="93"/>
      <c r="P112" s="94">
        <f>P110</f>
        <v>331.28</v>
      </c>
      <c r="Q112" s="93"/>
      <c r="R112" s="89"/>
      <c r="S112" s="46"/>
      <c r="T112" s="7"/>
      <c r="U112" s="16"/>
      <c r="V112" s="19"/>
      <c r="W112" s="20"/>
      <c r="X112" s="23"/>
    </row>
    <row r="113" spans="1:24" s="21" customFormat="1" ht="21" customHeight="1">
      <c r="A113" s="372">
        <v>3</v>
      </c>
      <c r="B113" s="410" t="s">
        <v>98</v>
      </c>
      <c r="C113" s="378" t="s">
        <v>31</v>
      </c>
      <c r="D113" s="18">
        <v>18500000</v>
      </c>
      <c r="E113" s="48"/>
      <c r="F113" s="400" t="s">
        <v>205</v>
      </c>
      <c r="G113" s="372" t="s">
        <v>144</v>
      </c>
      <c r="H113" s="387" t="s">
        <v>145</v>
      </c>
      <c r="I113" s="375" t="s">
        <v>146</v>
      </c>
      <c r="J113" s="387"/>
      <c r="K113" s="372">
        <v>470</v>
      </c>
      <c r="L113" s="394" t="s">
        <v>241</v>
      </c>
      <c r="M113" s="408"/>
      <c r="N113" s="408">
        <v>470</v>
      </c>
      <c r="O113" s="394" t="s">
        <v>242</v>
      </c>
      <c r="P113" s="408">
        <v>470</v>
      </c>
      <c r="Q113" s="402"/>
      <c r="R113" s="404"/>
      <c r="S113" s="406"/>
      <c r="T113" s="16"/>
      <c r="U113" s="16"/>
      <c r="V113" s="19"/>
      <c r="W113" s="20"/>
    </row>
    <row r="114" spans="1:24" s="21" customFormat="1">
      <c r="A114" s="374"/>
      <c r="B114" s="411"/>
      <c r="C114" s="380"/>
      <c r="D114" s="18">
        <v>18500000</v>
      </c>
      <c r="E114" s="50"/>
      <c r="F114" s="401"/>
      <c r="G114" s="374"/>
      <c r="H114" s="389"/>
      <c r="I114" s="389"/>
      <c r="J114" s="389"/>
      <c r="K114" s="374"/>
      <c r="L114" s="395"/>
      <c r="M114" s="409"/>
      <c r="N114" s="409"/>
      <c r="O114" s="395"/>
      <c r="P114" s="409"/>
      <c r="Q114" s="403"/>
      <c r="R114" s="405"/>
      <c r="S114" s="407"/>
      <c r="T114" s="16"/>
      <c r="U114" s="16"/>
      <c r="V114" s="19"/>
      <c r="W114" s="20"/>
    </row>
    <row r="115" spans="1:24" s="24" customFormat="1">
      <c r="A115" s="44"/>
      <c r="B115" s="44"/>
      <c r="C115" s="393" t="s">
        <v>22</v>
      </c>
      <c r="D115" s="393"/>
      <c r="E115" s="52"/>
      <c r="F115" s="22"/>
      <c r="G115" s="52"/>
      <c r="H115" s="52"/>
      <c r="I115" s="52"/>
      <c r="J115" s="52"/>
      <c r="K115" s="7"/>
      <c r="L115" s="93"/>
      <c r="M115" s="92"/>
      <c r="N115" s="94">
        <f>N113</f>
        <v>470</v>
      </c>
      <c r="O115" s="94"/>
      <c r="P115" s="94">
        <f t="shared" ref="P115" si="13">P113</f>
        <v>470</v>
      </c>
      <c r="Q115" s="93"/>
      <c r="R115" s="89"/>
      <c r="S115" s="46"/>
      <c r="T115" s="7"/>
      <c r="U115" s="16"/>
      <c r="V115" s="19"/>
      <c r="W115" s="20"/>
      <c r="X115" s="23"/>
    </row>
    <row r="116" spans="1:24" s="21" customFormat="1" ht="21" customHeight="1">
      <c r="A116" s="372">
        <v>3</v>
      </c>
      <c r="B116" s="410" t="s">
        <v>147</v>
      </c>
      <c r="C116" s="378" t="s">
        <v>31</v>
      </c>
      <c r="D116" s="18">
        <v>18500000</v>
      </c>
      <c r="E116" s="48"/>
      <c r="F116" s="400" t="s">
        <v>148</v>
      </c>
      <c r="G116" s="372" t="s">
        <v>149</v>
      </c>
      <c r="H116" s="387" t="s">
        <v>150</v>
      </c>
      <c r="I116" s="375" t="s">
        <v>151</v>
      </c>
      <c r="J116" s="387"/>
      <c r="K116" s="372">
        <v>2935.9</v>
      </c>
      <c r="L116" s="394" t="s">
        <v>227</v>
      </c>
      <c r="M116" s="408"/>
      <c r="N116" s="408">
        <v>742</v>
      </c>
      <c r="O116" s="394" t="s">
        <v>227</v>
      </c>
      <c r="P116" s="408">
        <v>742</v>
      </c>
      <c r="Q116" s="402"/>
      <c r="R116" s="404"/>
      <c r="S116" s="406"/>
      <c r="T116" s="16"/>
      <c r="U116" s="16"/>
      <c r="V116" s="19"/>
      <c r="W116" s="20"/>
    </row>
    <row r="117" spans="1:24" s="21" customFormat="1">
      <c r="A117" s="374"/>
      <c r="B117" s="411"/>
      <c r="C117" s="380"/>
      <c r="D117" s="18">
        <v>18500000</v>
      </c>
      <c r="E117" s="50"/>
      <c r="F117" s="401"/>
      <c r="G117" s="374"/>
      <c r="H117" s="389"/>
      <c r="I117" s="389"/>
      <c r="J117" s="389"/>
      <c r="K117" s="374"/>
      <c r="L117" s="395"/>
      <c r="M117" s="409"/>
      <c r="N117" s="409"/>
      <c r="O117" s="395"/>
      <c r="P117" s="409"/>
      <c r="Q117" s="403"/>
      <c r="R117" s="405"/>
      <c r="S117" s="407"/>
      <c r="T117" s="16"/>
      <c r="U117" s="16"/>
      <c r="V117" s="19"/>
      <c r="W117" s="20"/>
    </row>
    <row r="118" spans="1:24" s="24" customFormat="1">
      <c r="A118" s="44"/>
      <c r="B118" s="44"/>
      <c r="C118" s="393" t="s">
        <v>22</v>
      </c>
      <c r="D118" s="393"/>
      <c r="E118" s="52"/>
      <c r="F118" s="22"/>
      <c r="G118" s="52"/>
      <c r="H118" s="52"/>
      <c r="I118" s="52"/>
      <c r="J118" s="52"/>
      <c r="K118" s="7"/>
      <c r="L118" s="93"/>
      <c r="M118" s="92"/>
      <c r="N118" s="94">
        <f>N116</f>
        <v>742</v>
      </c>
      <c r="O118" s="93"/>
      <c r="P118" s="94">
        <f>P116</f>
        <v>742</v>
      </c>
      <c r="Q118" s="93"/>
      <c r="R118" s="89"/>
      <c r="S118" s="46"/>
      <c r="T118" s="7"/>
      <c r="U118" s="16"/>
      <c r="V118" s="19"/>
      <c r="W118" s="20"/>
      <c r="X118" s="23"/>
    </row>
    <row r="119" spans="1:24" s="21" customFormat="1" ht="21" customHeight="1">
      <c r="A119" s="372">
        <v>3</v>
      </c>
      <c r="B119" s="410" t="s">
        <v>102</v>
      </c>
      <c r="C119" s="378" t="s">
        <v>31</v>
      </c>
      <c r="D119" s="18">
        <v>18500000</v>
      </c>
      <c r="E119" s="48"/>
      <c r="F119" s="400" t="s">
        <v>206</v>
      </c>
      <c r="G119" s="372" t="s">
        <v>152</v>
      </c>
      <c r="H119" s="387" t="s">
        <v>153</v>
      </c>
      <c r="I119" s="375" t="s">
        <v>154</v>
      </c>
      <c r="J119" s="387"/>
      <c r="K119" s="372">
        <v>260.60000000000002</v>
      </c>
      <c r="L119" s="394" t="s">
        <v>244</v>
      </c>
      <c r="M119" s="408"/>
      <c r="N119" s="408">
        <v>260</v>
      </c>
      <c r="O119" s="394" t="s">
        <v>243</v>
      </c>
      <c r="P119" s="408">
        <v>260</v>
      </c>
      <c r="Q119" s="402"/>
      <c r="R119" s="404"/>
      <c r="S119" s="406"/>
      <c r="T119" s="16"/>
      <c r="U119" s="16"/>
      <c r="V119" s="19"/>
      <c r="W119" s="20"/>
    </row>
    <row r="120" spans="1:24" s="21" customFormat="1" ht="35.25" customHeight="1">
      <c r="A120" s="374"/>
      <c r="B120" s="411"/>
      <c r="C120" s="380"/>
      <c r="D120" s="18">
        <v>18500000</v>
      </c>
      <c r="E120" s="50"/>
      <c r="F120" s="401"/>
      <c r="G120" s="374"/>
      <c r="H120" s="389"/>
      <c r="I120" s="389"/>
      <c r="J120" s="389"/>
      <c r="K120" s="374"/>
      <c r="L120" s="395"/>
      <c r="M120" s="409"/>
      <c r="N120" s="409"/>
      <c r="O120" s="395"/>
      <c r="P120" s="409"/>
      <c r="Q120" s="403"/>
      <c r="R120" s="405"/>
      <c r="S120" s="407"/>
      <c r="T120" s="16"/>
      <c r="U120" s="16"/>
      <c r="V120" s="19"/>
      <c r="W120" s="20"/>
    </row>
    <row r="121" spans="1:24" s="24" customFormat="1">
      <c r="A121" s="44"/>
      <c r="B121" s="44"/>
      <c r="C121" s="393" t="s">
        <v>22</v>
      </c>
      <c r="D121" s="393"/>
      <c r="E121" s="52"/>
      <c r="F121" s="22"/>
      <c r="G121" s="52"/>
      <c r="H121" s="52"/>
      <c r="I121" s="52"/>
      <c r="J121" s="52"/>
      <c r="K121" s="7"/>
      <c r="L121" s="93"/>
      <c r="M121" s="92"/>
      <c r="N121" s="94">
        <f>N119</f>
        <v>260</v>
      </c>
      <c r="O121" s="93"/>
      <c r="P121" s="94">
        <f>P119</f>
        <v>260</v>
      </c>
      <c r="Q121" s="93"/>
      <c r="R121" s="89"/>
      <c r="S121" s="46"/>
      <c r="T121" s="7"/>
      <c r="U121" s="16"/>
      <c r="V121" s="19"/>
      <c r="W121" s="20"/>
      <c r="X121" s="23"/>
    </row>
    <row r="122" spans="1:24" s="21" customFormat="1" ht="21" customHeight="1">
      <c r="A122" s="372">
        <v>3</v>
      </c>
      <c r="B122" s="410" t="s">
        <v>155</v>
      </c>
      <c r="C122" s="378" t="s">
        <v>31</v>
      </c>
      <c r="D122" s="18">
        <v>18500000</v>
      </c>
      <c r="E122" s="48"/>
      <c r="F122" s="400" t="s">
        <v>207</v>
      </c>
      <c r="G122" s="372" t="s">
        <v>156</v>
      </c>
      <c r="H122" s="387" t="s">
        <v>157</v>
      </c>
      <c r="I122" s="387" t="s">
        <v>157</v>
      </c>
      <c r="J122" s="387">
        <v>1</v>
      </c>
      <c r="K122" s="372">
        <v>283.91000000000003</v>
      </c>
      <c r="L122" s="394" t="s">
        <v>245</v>
      </c>
      <c r="M122" s="408">
        <v>1</v>
      </c>
      <c r="N122" s="408">
        <v>283.91000000000003</v>
      </c>
      <c r="O122" s="394" t="s">
        <v>246</v>
      </c>
      <c r="P122" s="408">
        <v>283.91000000000003</v>
      </c>
      <c r="Q122" s="402"/>
      <c r="R122" s="404"/>
      <c r="S122" s="406"/>
      <c r="T122" s="16"/>
      <c r="U122" s="16"/>
      <c r="V122" s="19"/>
      <c r="W122" s="20"/>
    </row>
    <row r="123" spans="1:24" s="21" customFormat="1">
      <c r="A123" s="374"/>
      <c r="B123" s="411"/>
      <c r="C123" s="380"/>
      <c r="D123" s="18">
        <v>18500000</v>
      </c>
      <c r="E123" s="50"/>
      <c r="F123" s="401"/>
      <c r="G123" s="374"/>
      <c r="H123" s="389"/>
      <c r="I123" s="389"/>
      <c r="J123" s="389"/>
      <c r="K123" s="374"/>
      <c r="L123" s="395"/>
      <c r="M123" s="409"/>
      <c r="N123" s="409"/>
      <c r="O123" s="395"/>
      <c r="P123" s="409"/>
      <c r="Q123" s="403"/>
      <c r="R123" s="405"/>
      <c r="S123" s="407"/>
      <c r="T123" s="16"/>
      <c r="U123" s="16"/>
      <c r="V123" s="19"/>
      <c r="W123" s="20"/>
    </row>
    <row r="124" spans="1:24" s="24" customFormat="1">
      <c r="A124" s="44"/>
      <c r="B124" s="44"/>
      <c r="C124" s="393" t="s">
        <v>22</v>
      </c>
      <c r="D124" s="393"/>
      <c r="E124" s="52"/>
      <c r="F124" s="22"/>
      <c r="G124" s="52"/>
      <c r="H124" s="52"/>
      <c r="I124" s="52"/>
      <c r="J124" s="52"/>
      <c r="K124" s="7"/>
      <c r="L124" s="93"/>
      <c r="M124" s="94">
        <f t="shared" ref="M124:N124" si="14">M122</f>
        <v>1</v>
      </c>
      <c r="N124" s="94">
        <f t="shared" si="14"/>
        <v>283.91000000000003</v>
      </c>
      <c r="O124" s="94"/>
      <c r="P124" s="94">
        <f>P122</f>
        <v>283.91000000000003</v>
      </c>
      <c r="Q124" s="93"/>
      <c r="R124" s="89"/>
      <c r="S124" s="46"/>
      <c r="T124" s="7"/>
      <c r="U124" s="16"/>
      <c r="V124" s="19"/>
      <c r="W124" s="20"/>
      <c r="X124" s="23"/>
    </row>
    <row r="125" spans="1:24" s="21" customFormat="1">
      <c r="A125" s="372">
        <v>3</v>
      </c>
      <c r="B125" s="410" t="s">
        <v>158</v>
      </c>
      <c r="C125" s="378" t="s">
        <v>31</v>
      </c>
      <c r="D125" s="18">
        <v>18500000</v>
      </c>
      <c r="E125" s="48"/>
      <c r="F125" s="400" t="s">
        <v>208</v>
      </c>
      <c r="G125" s="372" t="s">
        <v>159</v>
      </c>
      <c r="H125" s="387" t="s">
        <v>160</v>
      </c>
      <c r="I125" s="375"/>
      <c r="J125" s="387"/>
      <c r="K125" s="398" t="s">
        <v>321</v>
      </c>
      <c r="L125" s="394"/>
      <c r="M125" s="408"/>
      <c r="N125" s="408"/>
      <c r="O125" s="394"/>
      <c r="P125" s="408"/>
      <c r="Q125" s="402"/>
      <c r="R125" s="404"/>
      <c r="S125" s="406"/>
      <c r="T125" s="16"/>
      <c r="U125" s="16"/>
      <c r="V125" s="19"/>
      <c r="W125" s="20"/>
    </row>
    <row r="126" spans="1:24" s="21" customFormat="1">
      <c r="A126" s="374"/>
      <c r="B126" s="411"/>
      <c r="C126" s="380"/>
      <c r="D126" s="18">
        <v>18500000</v>
      </c>
      <c r="E126" s="50"/>
      <c r="F126" s="401"/>
      <c r="G126" s="374"/>
      <c r="H126" s="389"/>
      <c r="I126" s="389"/>
      <c r="J126" s="389"/>
      <c r="K126" s="399"/>
      <c r="L126" s="395"/>
      <c r="M126" s="409"/>
      <c r="N126" s="409"/>
      <c r="O126" s="395"/>
      <c r="P126" s="409"/>
      <c r="Q126" s="403"/>
      <c r="R126" s="405"/>
      <c r="S126" s="407"/>
      <c r="T126" s="16"/>
      <c r="U126" s="16"/>
      <c r="V126" s="19"/>
      <c r="W126" s="20"/>
    </row>
    <row r="127" spans="1:24" s="24" customFormat="1">
      <c r="A127" s="44"/>
      <c r="B127" s="44"/>
      <c r="C127" s="393" t="s">
        <v>22</v>
      </c>
      <c r="D127" s="393"/>
      <c r="E127" s="52"/>
      <c r="F127" s="22"/>
      <c r="G127" s="52"/>
      <c r="H127" s="52"/>
      <c r="I127" s="52"/>
      <c r="J127" s="52"/>
      <c r="K127" s="7"/>
      <c r="L127" s="93"/>
      <c r="M127" s="92"/>
      <c r="N127" s="94"/>
      <c r="O127" s="93"/>
      <c r="P127" s="94"/>
      <c r="Q127" s="93"/>
      <c r="R127" s="89"/>
      <c r="S127" s="46"/>
      <c r="T127" s="7"/>
      <c r="U127" s="16"/>
      <c r="V127" s="19"/>
      <c r="W127" s="20"/>
      <c r="X127" s="23"/>
    </row>
    <row r="128" spans="1:24" s="21" customFormat="1" ht="21" customHeight="1">
      <c r="A128" s="372">
        <v>3</v>
      </c>
      <c r="B128" s="410" t="s">
        <v>161</v>
      </c>
      <c r="C128" s="378" t="s">
        <v>31</v>
      </c>
      <c r="D128" s="18">
        <v>18500000</v>
      </c>
      <c r="E128" s="48"/>
      <c r="F128" s="400" t="s">
        <v>209</v>
      </c>
      <c r="G128" s="372" t="s">
        <v>162</v>
      </c>
      <c r="H128" s="387" t="s">
        <v>163</v>
      </c>
      <c r="I128" s="387" t="s">
        <v>163</v>
      </c>
      <c r="J128" s="387">
        <v>90</v>
      </c>
      <c r="K128" s="372">
        <v>900</v>
      </c>
      <c r="L128" s="394" t="s">
        <v>227</v>
      </c>
      <c r="M128" s="408"/>
      <c r="N128" s="408">
        <v>300</v>
      </c>
      <c r="O128" s="394" t="s">
        <v>227</v>
      </c>
      <c r="P128" s="408">
        <v>300</v>
      </c>
      <c r="Q128" s="402"/>
      <c r="R128" s="404"/>
      <c r="S128" s="406"/>
      <c r="T128" s="16"/>
      <c r="U128" s="16"/>
      <c r="V128" s="19"/>
      <c r="W128" s="20"/>
    </row>
    <row r="129" spans="1:24" s="21" customFormat="1">
      <c r="A129" s="374"/>
      <c r="B129" s="411"/>
      <c r="C129" s="380"/>
      <c r="D129" s="18">
        <v>18500000</v>
      </c>
      <c r="E129" s="50"/>
      <c r="F129" s="401"/>
      <c r="G129" s="374"/>
      <c r="H129" s="389"/>
      <c r="I129" s="389"/>
      <c r="J129" s="389"/>
      <c r="K129" s="374"/>
      <c r="L129" s="395"/>
      <c r="M129" s="409"/>
      <c r="N129" s="409"/>
      <c r="O129" s="395"/>
      <c r="P129" s="409"/>
      <c r="Q129" s="403"/>
      <c r="R129" s="405"/>
      <c r="S129" s="407"/>
      <c r="T129" s="16"/>
      <c r="U129" s="16"/>
      <c r="V129" s="19"/>
      <c r="W129" s="20"/>
    </row>
    <row r="130" spans="1:24" s="24" customFormat="1">
      <c r="A130" s="44"/>
      <c r="B130" s="44"/>
      <c r="C130" s="393" t="s">
        <v>22</v>
      </c>
      <c r="D130" s="393"/>
      <c r="E130" s="52"/>
      <c r="F130" s="22"/>
      <c r="G130" s="52"/>
      <c r="H130" s="52"/>
      <c r="I130" s="52"/>
      <c r="J130" s="52"/>
      <c r="K130" s="7"/>
      <c r="L130" s="93"/>
      <c r="M130" s="92"/>
      <c r="N130" s="94">
        <f>N128</f>
        <v>300</v>
      </c>
      <c r="O130" s="94"/>
      <c r="P130" s="94">
        <f t="shared" ref="P130" si="15">P128</f>
        <v>300</v>
      </c>
      <c r="Q130" s="93"/>
      <c r="R130" s="89"/>
      <c r="S130" s="46"/>
      <c r="T130" s="7"/>
      <c r="U130" s="16"/>
      <c r="V130" s="19"/>
      <c r="W130" s="20"/>
      <c r="X130" s="23"/>
    </row>
    <row r="131" spans="1:24" s="21" customFormat="1" ht="21" customHeight="1">
      <c r="A131" s="372">
        <v>3</v>
      </c>
      <c r="B131" s="410" t="s">
        <v>164</v>
      </c>
      <c r="C131" s="378" t="s">
        <v>31</v>
      </c>
      <c r="D131" s="18">
        <v>18500000</v>
      </c>
      <c r="E131" s="48"/>
      <c r="F131" s="400" t="s">
        <v>96</v>
      </c>
      <c r="G131" s="372" t="s">
        <v>165</v>
      </c>
      <c r="H131" s="387" t="s">
        <v>166</v>
      </c>
      <c r="I131" s="375" t="s">
        <v>167</v>
      </c>
      <c r="J131" s="387">
        <v>14</v>
      </c>
      <c r="K131" s="372">
        <v>2058</v>
      </c>
      <c r="L131" s="394" t="s">
        <v>248</v>
      </c>
      <c r="M131" s="408"/>
      <c r="N131" s="408">
        <v>2058</v>
      </c>
      <c r="O131" s="394" t="s">
        <v>247</v>
      </c>
      <c r="P131" s="408">
        <v>2058</v>
      </c>
      <c r="Q131" s="402"/>
      <c r="R131" s="404"/>
      <c r="S131" s="406"/>
      <c r="T131" s="16"/>
      <c r="U131" s="16"/>
      <c r="V131" s="19"/>
      <c r="W131" s="20"/>
    </row>
    <row r="132" spans="1:24" s="21" customFormat="1">
      <c r="A132" s="374"/>
      <c r="B132" s="411"/>
      <c r="C132" s="380"/>
      <c r="D132" s="18">
        <v>18500000</v>
      </c>
      <c r="E132" s="50"/>
      <c r="F132" s="401"/>
      <c r="G132" s="374"/>
      <c r="H132" s="389"/>
      <c r="I132" s="389"/>
      <c r="J132" s="389"/>
      <c r="K132" s="374"/>
      <c r="L132" s="395"/>
      <c r="M132" s="409"/>
      <c r="N132" s="409"/>
      <c r="O132" s="395"/>
      <c r="P132" s="409"/>
      <c r="Q132" s="403"/>
      <c r="R132" s="405"/>
      <c r="S132" s="407"/>
      <c r="T132" s="16"/>
      <c r="U132" s="16"/>
      <c r="V132" s="19"/>
      <c r="W132" s="20"/>
    </row>
    <row r="133" spans="1:24" s="24" customFormat="1">
      <c r="A133" s="44"/>
      <c r="B133" s="44"/>
      <c r="C133" s="393" t="s">
        <v>22</v>
      </c>
      <c r="D133" s="393"/>
      <c r="E133" s="52"/>
      <c r="F133" s="22"/>
      <c r="G133" s="52"/>
      <c r="H133" s="52"/>
      <c r="I133" s="52"/>
      <c r="J133" s="52"/>
      <c r="K133" s="7"/>
      <c r="L133" s="93"/>
      <c r="M133" s="92"/>
      <c r="N133" s="94">
        <f>N131</f>
        <v>2058</v>
      </c>
      <c r="O133" s="94"/>
      <c r="P133" s="94">
        <f t="shared" ref="P133" si="16">P131</f>
        <v>2058</v>
      </c>
      <c r="Q133" s="93"/>
      <c r="R133" s="89"/>
      <c r="S133" s="46"/>
      <c r="T133" s="7"/>
      <c r="U133" s="16"/>
      <c r="V133" s="19"/>
      <c r="W133" s="20"/>
      <c r="X133" s="23"/>
    </row>
    <row r="134" spans="1:24" s="21" customFormat="1" ht="21" customHeight="1">
      <c r="A134" s="372">
        <v>3</v>
      </c>
      <c r="B134" s="410" t="s">
        <v>168</v>
      </c>
      <c r="C134" s="378" t="s">
        <v>31</v>
      </c>
      <c r="D134" s="18">
        <v>18500000</v>
      </c>
      <c r="E134" s="48"/>
      <c r="F134" s="400" t="s">
        <v>169</v>
      </c>
      <c r="G134" s="372" t="s">
        <v>170</v>
      </c>
      <c r="H134" s="387" t="s">
        <v>171</v>
      </c>
      <c r="I134" s="375" t="s">
        <v>167</v>
      </c>
      <c r="J134" s="387"/>
      <c r="K134" s="372">
        <v>407</v>
      </c>
      <c r="L134" s="394" t="s">
        <v>248</v>
      </c>
      <c r="M134" s="408"/>
      <c r="N134" s="408">
        <v>407</v>
      </c>
      <c r="O134" s="394" t="s">
        <v>249</v>
      </c>
      <c r="P134" s="408">
        <v>407</v>
      </c>
      <c r="Q134" s="402"/>
      <c r="R134" s="404"/>
      <c r="S134" s="406"/>
      <c r="T134" s="16"/>
      <c r="U134" s="16"/>
      <c r="V134" s="19"/>
      <c r="W134" s="20"/>
    </row>
    <row r="135" spans="1:24" s="21" customFormat="1" ht="59.25" customHeight="1">
      <c r="A135" s="374"/>
      <c r="B135" s="411"/>
      <c r="C135" s="380"/>
      <c r="D135" s="18">
        <v>18500000</v>
      </c>
      <c r="E135" s="50"/>
      <c r="F135" s="401"/>
      <c r="G135" s="374"/>
      <c r="H135" s="389"/>
      <c r="I135" s="389"/>
      <c r="J135" s="389"/>
      <c r="K135" s="374"/>
      <c r="L135" s="395"/>
      <c r="M135" s="409"/>
      <c r="N135" s="409"/>
      <c r="O135" s="395"/>
      <c r="P135" s="409"/>
      <c r="Q135" s="403"/>
      <c r="R135" s="405"/>
      <c r="S135" s="407"/>
      <c r="T135" s="16"/>
      <c r="U135" s="16"/>
      <c r="V135" s="19"/>
      <c r="W135" s="20"/>
    </row>
    <row r="136" spans="1:24" s="24" customFormat="1">
      <c r="A136" s="44"/>
      <c r="B136" s="44"/>
      <c r="C136" s="393" t="s">
        <v>22</v>
      </c>
      <c r="D136" s="393"/>
      <c r="E136" s="52"/>
      <c r="F136" s="22"/>
      <c r="G136" s="52"/>
      <c r="H136" s="52"/>
      <c r="I136" s="52"/>
      <c r="J136" s="52"/>
      <c r="K136" s="7"/>
      <c r="L136" s="93"/>
      <c r="M136" s="92"/>
      <c r="N136" s="94">
        <f>N134</f>
        <v>407</v>
      </c>
      <c r="O136" s="94"/>
      <c r="P136" s="94">
        <f t="shared" ref="P136" si="17">P134</f>
        <v>407</v>
      </c>
      <c r="Q136" s="93"/>
      <c r="R136" s="89"/>
      <c r="S136" s="46"/>
      <c r="T136" s="7"/>
      <c r="U136" s="16"/>
      <c r="V136" s="19"/>
      <c r="W136" s="20"/>
      <c r="X136" s="23"/>
    </row>
    <row r="137" spans="1:24" s="21" customFormat="1" ht="21" customHeight="1">
      <c r="A137" s="372">
        <v>3</v>
      </c>
      <c r="B137" s="410" t="s">
        <v>172</v>
      </c>
      <c r="C137" s="378" t="s">
        <v>31</v>
      </c>
      <c r="D137" s="18">
        <v>18500000</v>
      </c>
      <c r="E137" s="48"/>
      <c r="F137" s="400" t="s">
        <v>211</v>
      </c>
      <c r="G137" s="372" t="s">
        <v>173</v>
      </c>
      <c r="H137" s="387" t="s">
        <v>174</v>
      </c>
      <c r="I137" s="387" t="s">
        <v>174</v>
      </c>
      <c r="J137" s="387"/>
      <c r="K137" s="372">
        <v>950</v>
      </c>
      <c r="L137" s="394" t="s">
        <v>251</v>
      </c>
      <c r="M137" s="408"/>
      <c r="N137" s="408">
        <v>132</v>
      </c>
      <c r="O137" s="394" t="s">
        <v>250</v>
      </c>
      <c r="P137" s="408">
        <v>132</v>
      </c>
      <c r="Q137" s="402"/>
      <c r="R137" s="404"/>
      <c r="S137" s="406"/>
      <c r="T137" s="16"/>
      <c r="U137" s="16"/>
      <c r="V137" s="19"/>
      <c r="W137" s="20"/>
    </row>
    <row r="138" spans="1:24" s="21" customFormat="1">
      <c r="A138" s="374"/>
      <c r="B138" s="411"/>
      <c r="C138" s="380"/>
      <c r="D138" s="18">
        <v>18500000</v>
      </c>
      <c r="E138" s="50"/>
      <c r="F138" s="401"/>
      <c r="G138" s="374"/>
      <c r="H138" s="389"/>
      <c r="I138" s="389"/>
      <c r="J138" s="389"/>
      <c r="K138" s="374"/>
      <c r="L138" s="395"/>
      <c r="M138" s="409"/>
      <c r="N138" s="409"/>
      <c r="O138" s="395"/>
      <c r="P138" s="409"/>
      <c r="Q138" s="403"/>
      <c r="R138" s="405"/>
      <c r="S138" s="407"/>
      <c r="T138" s="16"/>
      <c r="U138" s="16"/>
      <c r="V138" s="19"/>
      <c r="W138" s="20"/>
    </row>
    <row r="139" spans="1:24" s="24" customFormat="1">
      <c r="A139" s="44"/>
      <c r="B139" s="44"/>
      <c r="C139" s="393" t="s">
        <v>22</v>
      </c>
      <c r="D139" s="393"/>
      <c r="E139" s="52"/>
      <c r="F139" s="22"/>
      <c r="G139" s="52"/>
      <c r="H139" s="52"/>
      <c r="I139" s="52"/>
      <c r="J139" s="52"/>
      <c r="K139" s="7"/>
      <c r="L139" s="93"/>
      <c r="M139" s="92"/>
      <c r="N139" s="94">
        <f>N137</f>
        <v>132</v>
      </c>
      <c r="O139" s="94"/>
      <c r="P139" s="94">
        <f t="shared" ref="P139" si="18">P137</f>
        <v>132</v>
      </c>
      <c r="Q139" s="93"/>
      <c r="R139" s="89"/>
      <c r="S139" s="46"/>
      <c r="T139" s="7"/>
      <c r="U139" s="16"/>
      <c r="V139" s="19"/>
      <c r="W139" s="20"/>
      <c r="X139" s="23"/>
    </row>
    <row r="140" spans="1:24" s="21" customFormat="1" ht="21" customHeight="1">
      <c r="A140" s="372">
        <v>3</v>
      </c>
      <c r="B140" s="410" t="s">
        <v>175</v>
      </c>
      <c r="C140" s="378" t="s">
        <v>31</v>
      </c>
      <c r="D140" s="18">
        <v>18500000</v>
      </c>
      <c r="E140" s="48"/>
      <c r="F140" s="400" t="s">
        <v>212</v>
      </c>
      <c r="G140" s="372" t="s">
        <v>176</v>
      </c>
      <c r="H140" s="387" t="s">
        <v>177</v>
      </c>
      <c r="I140" s="375">
        <v>41633</v>
      </c>
      <c r="J140" s="387"/>
      <c r="K140" s="372">
        <v>250</v>
      </c>
      <c r="L140" s="394" t="s">
        <v>253</v>
      </c>
      <c r="M140" s="408"/>
      <c r="N140" s="408">
        <v>120</v>
      </c>
      <c r="O140" s="394" t="s">
        <v>252</v>
      </c>
      <c r="P140" s="408">
        <v>120</v>
      </c>
      <c r="Q140" s="402"/>
      <c r="R140" s="404"/>
      <c r="S140" s="406"/>
      <c r="T140" s="16"/>
      <c r="U140" s="16"/>
      <c r="V140" s="19"/>
      <c r="W140" s="20"/>
    </row>
    <row r="141" spans="1:24" s="21" customFormat="1">
      <c r="A141" s="374"/>
      <c r="B141" s="411"/>
      <c r="C141" s="380"/>
      <c r="D141" s="18">
        <v>18500000</v>
      </c>
      <c r="E141" s="50"/>
      <c r="F141" s="401"/>
      <c r="G141" s="374"/>
      <c r="H141" s="389"/>
      <c r="I141" s="389"/>
      <c r="J141" s="389"/>
      <c r="K141" s="374"/>
      <c r="L141" s="395"/>
      <c r="M141" s="409"/>
      <c r="N141" s="409"/>
      <c r="O141" s="395"/>
      <c r="P141" s="409"/>
      <c r="Q141" s="403"/>
      <c r="R141" s="405"/>
      <c r="S141" s="407"/>
      <c r="T141" s="16"/>
      <c r="U141" s="16"/>
      <c r="V141" s="19"/>
      <c r="W141" s="20"/>
    </row>
    <row r="142" spans="1:24" s="24" customFormat="1">
      <c r="A142" s="44"/>
      <c r="B142" s="44"/>
      <c r="C142" s="393" t="s">
        <v>22</v>
      </c>
      <c r="D142" s="393"/>
      <c r="E142" s="52"/>
      <c r="F142" s="22"/>
      <c r="G142" s="52"/>
      <c r="H142" s="52"/>
      <c r="I142" s="52"/>
      <c r="J142" s="52"/>
      <c r="K142" s="7"/>
      <c r="L142" s="93"/>
      <c r="M142" s="92"/>
      <c r="N142" s="94">
        <f>N140</f>
        <v>120</v>
      </c>
      <c r="O142" s="93"/>
      <c r="P142" s="94">
        <f>P140</f>
        <v>120</v>
      </c>
      <c r="Q142" s="93"/>
      <c r="R142" s="89"/>
      <c r="S142" s="46"/>
      <c r="T142" s="7"/>
      <c r="U142" s="16"/>
      <c r="V142" s="19"/>
      <c r="W142" s="20"/>
      <c r="X142" s="23"/>
    </row>
    <row r="143" spans="1:24" s="21" customFormat="1" ht="14.25" customHeight="1">
      <c r="A143" s="372">
        <v>3</v>
      </c>
      <c r="B143" s="410" t="s">
        <v>179</v>
      </c>
      <c r="C143" s="378" t="s">
        <v>31</v>
      </c>
      <c r="D143" s="18">
        <v>18500000</v>
      </c>
      <c r="E143" s="48"/>
      <c r="F143" s="400" t="s">
        <v>213</v>
      </c>
      <c r="G143" s="372" t="s">
        <v>178</v>
      </c>
      <c r="H143" s="387" t="s">
        <v>174</v>
      </c>
      <c r="I143" s="375" t="s">
        <v>358</v>
      </c>
      <c r="J143" s="387"/>
      <c r="K143" s="372">
        <v>800</v>
      </c>
      <c r="L143" s="394" t="s">
        <v>251</v>
      </c>
      <c r="M143" s="408"/>
      <c r="N143" s="408">
        <v>157</v>
      </c>
      <c r="O143" s="394" t="s">
        <v>250</v>
      </c>
      <c r="P143" s="408">
        <v>157</v>
      </c>
      <c r="Q143" s="402"/>
      <c r="R143" s="404"/>
      <c r="S143" s="406"/>
      <c r="T143" s="16"/>
      <c r="U143" s="16"/>
      <c r="V143" s="19"/>
      <c r="W143" s="20"/>
    </row>
    <row r="144" spans="1:24" s="21" customFormat="1">
      <c r="A144" s="374"/>
      <c r="B144" s="411"/>
      <c r="C144" s="380"/>
      <c r="D144" s="18">
        <v>18500000</v>
      </c>
      <c r="E144" s="50"/>
      <c r="F144" s="401"/>
      <c r="G144" s="374"/>
      <c r="H144" s="389"/>
      <c r="I144" s="389"/>
      <c r="J144" s="389"/>
      <c r="K144" s="374"/>
      <c r="L144" s="395"/>
      <c r="M144" s="409"/>
      <c r="N144" s="409"/>
      <c r="O144" s="395"/>
      <c r="P144" s="409"/>
      <c r="Q144" s="403"/>
      <c r="R144" s="405"/>
      <c r="S144" s="407"/>
      <c r="T144" s="16"/>
      <c r="U144" s="16"/>
      <c r="V144" s="19"/>
      <c r="W144" s="20"/>
    </row>
    <row r="145" spans="1:24" s="24" customFormat="1">
      <c r="A145" s="44"/>
      <c r="B145" s="44"/>
      <c r="C145" s="393" t="s">
        <v>22</v>
      </c>
      <c r="D145" s="393"/>
      <c r="E145" s="52"/>
      <c r="F145" s="22"/>
      <c r="G145" s="52"/>
      <c r="H145" s="52"/>
      <c r="I145" s="52"/>
      <c r="J145" s="52"/>
      <c r="K145" s="7"/>
      <c r="L145" s="93"/>
      <c r="M145" s="92"/>
      <c r="N145" s="94">
        <f>N143</f>
        <v>157</v>
      </c>
      <c r="O145" s="94"/>
      <c r="P145" s="94">
        <f t="shared" ref="P145" si="19">P143</f>
        <v>157</v>
      </c>
      <c r="Q145" s="93"/>
      <c r="R145" s="89"/>
      <c r="S145" s="46"/>
      <c r="T145" s="7"/>
      <c r="U145" s="16"/>
      <c r="V145" s="19"/>
      <c r="W145" s="20"/>
      <c r="X145" s="23"/>
    </row>
    <row r="146" spans="1:24" s="21" customFormat="1" ht="44.25" customHeight="1">
      <c r="A146" s="372">
        <v>3</v>
      </c>
      <c r="B146" s="410" t="s">
        <v>214</v>
      </c>
      <c r="C146" s="378" t="s">
        <v>316</v>
      </c>
      <c r="D146" s="18">
        <v>18500000</v>
      </c>
      <c r="E146" s="48"/>
      <c r="F146" s="400" t="s">
        <v>186</v>
      </c>
      <c r="G146" s="372">
        <v>42</v>
      </c>
      <c r="H146" s="387" t="s">
        <v>180</v>
      </c>
      <c r="I146" s="375"/>
      <c r="J146" s="387"/>
      <c r="K146" s="398" t="s">
        <v>321</v>
      </c>
      <c r="L146" s="394"/>
      <c r="M146" s="408"/>
      <c r="N146" s="408">
        <v>0</v>
      </c>
      <c r="O146" s="394"/>
      <c r="P146" s="408">
        <v>0</v>
      </c>
      <c r="Q146" s="402"/>
      <c r="R146" s="404"/>
      <c r="S146" s="406"/>
      <c r="T146" s="16"/>
      <c r="U146" s="16"/>
      <c r="V146" s="19"/>
      <c r="W146" s="20"/>
    </row>
    <row r="147" spans="1:24" s="21" customFormat="1">
      <c r="A147" s="374"/>
      <c r="B147" s="411"/>
      <c r="C147" s="380"/>
      <c r="D147" s="18">
        <v>18500000</v>
      </c>
      <c r="E147" s="50"/>
      <c r="F147" s="401"/>
      <c r="G147" s="374"/>
      <c r="H147" s="389"/>
      <c r="I147" s="389"/>
      <c r="J147" s="389"/>
      <c r="K147" s="399"/>
      <c r="L147" s="395"/>
      <c r="M147" s="409"/>
      <c r="N147" s="409"/>
      <c r="O147" s="395"/>
      <c r="P147" s="409"/>
      <c r="Q147" s="403"/>
      <c r="R147" s="405"/>
      <c r="S147" s="407"/>
      <c r="T147" s="16"/>
      <c r="U147" s="16"/>
      <c r="V147" s="19"/>
      <c r="W147" s="20"/>
    </row>
    <row r="148" spans="1:24" s="24" customFormat="1">
      <c r="A148" s="44"/>
      <c r="B148" s="44"/>
      <c r="C148" s="393" t="s">
        <v>22</v>
      </c>
      <c r="D148" s="393"/>
      <c r="E148" s="52"/>
      <c r="F148" s="22"/>
      <c r="G148" s="52"/>
      <c r="H148" s="52"/>
      <c r="I148" s="52"/>
      <c r="J148" s="52"/>
      <c r="K148" s="7"/>
      <c r="L148" s="93"/>
      <c r="M148" s="92"/>
      <c r="N148" s="94"/>
      <c r="O148" s="93"/>
      <c r="P148" s="94"/>
      <c r="Q148" s="93"/>
      <c r="R148" s="89"/>
      <c r="S148" s="46"/>
      <c r="T148" s="7"/>
      <c r="U148" s="16"/>
      <c r="V148" s="19"/>
      <c r="W148" s="20"/>
      <c r="X148" s="23"/>
    </row>
    <row r="149" spans="1:24" s="21" customFormat="1">
      <c r="A149" s="372">
        <v>3</v>
      </c>
      <c r="B149" s="410" t="s">
        <v>98</v>
      </c>
      <c r="C149" s="378" t="s">
        <v>31</v>
      </c>
      <c r="D149" s="18">
        <v>18500000</v>
      </c>
      <c r="E149" s="48"/>
      <c r="F149" s="400" t="s">
        <v>210</v>
      </c>
      <c r="G149" s="372" t="s">
        <v>181</v>
      </c>
      <c r="H149" s="387" t="s">
        <v>182</v>
      </c>
      <c r="I149" s="375" t="s">
        <v>183</v>
      </c>
      <c r="J149" s="387"/>
      <c r="K149" s="372">
        <v>338</v>
      </c>
      <c r="L149" s="394" t="s">
        <v>254</v>
      </c>
      <c r="M149" s="408"/>
      <c r="N149" s="408">
        <v>338</v>
      </c>
      <c r="O149" s="394" t="s">
        <v>249</v>
      </c>
      <c r="P149" s="408">
        <v>338</v>
      </c>
      <c r="Q149" s="402"/>
      <c r="R149" s="404"/>
      <c r="S149" s="406"/>
      <c r="T149" s="16"/>
      <c r="U149" s="16"/>
      <c r="V149" s="19"/>
      <c r="W149" s="20"/>
    </row>
    <row r="150" spans="1:24" s="21" customFormat="1">
      <c r="A150" s="374"/>
      <c r="B150" s="411"/>
      <c r="C150" s="380"/>
      <c r="D150" s="18">
        <v>18500000</v>
      </c>
      <c r="E150" s="50"/>
      <c r="F150" s="401"/>
      <c r="G150" s="374"/>
      <c r="H150" s="389"/>
      <c r="I150" s="389"/>
      <c r="J150" s="389"/>
      <c r="K150" s="374"/>
      <c r="L150" s="395"/>
      <c r="M150" s="409"/>
      <c r="N150" s="409"/>
      <c r="O150" s="395"/>
      <c r="P150" s="409"/>
      <c r="Q150" s="403"/>
      <c r="R150" s="405"/>
      <c r="S150" s="407"/>
      <c r="T150" s="16"/>
      <c r="U150" s="16"/>
      <c r="V150" s="19"/>
      <c r="W150" s="20"/>
    </row>
    <row r="151" spans="1:24" s="24" customFormat="1">
      <c r="A151" s="44"/>
      <c r="B151" s="44"/>
      <c r="C151" s="393" t="s">
        <v>22</v>
      </c>
      <c r="D151" s="393"/>
      <c r="E151" s="52"/>
      <c r="F151" s="22"/>
      <c r="G151" s="52"/>
      <c r="H151" s="52"/>
      <c r="I151" s="52"/>
      <c r="J151" s="52"/>
      <c r="K151" s="7"/>
      <c r="L151" s="93"/>
      <c r="M151" s="92"/>
      <c r="N151" s="94">
        <f>N149</f>
        <v>338</v>
      </c>
      <c r="O151" s="93"/>
      <c r="P151" s="94">
        <f>P149</f>
        <v>338</v>
      </c>
      <c r="Q151" s="93"/>
      <c r="R151" s="89"/>
      <c r="S151" s="46"/>
      <c r="T151" s="7"/>
      <c r="U151" s="16"/>
      <c r="V151" s="19"/>
      <c r="W151" s="20"/>
      <c r="X151" s="23"/>
    </row>
    <row r="152" spans="1:24" s="24" customFormat="1" ht="45.75" customHeight="1">
      <c r="A152" s="72"/>
      <c r="B152" s="72" t="s">
        <v>328</v>
      </c>
      <c r="C152" s="77" t="s">
        <v>31</v>
      </c>
      <c r="D152" s="73"/>
      <c r="E152" s="107"/>
      <c r="F152" s="75" t="s">
        <v>206</v>
      </c>
      <c r="G152" s="77" t="s">
        <v>323</v>
      </c>
      <c r="H152" s="77" t="s">
        <v>327</v>
      </c>
      <c r="I152" s="76">
        <v>41440</v>
      </c>
      <c r="J152" s="77"/>
      <c r="K152" s="112">
        <v>57.4</v>
      </c>
      <c r="L152" s="109"/>
      <c r="M152" s="99"/>
      <c r="N152" s="110"/>
      <c r="O152" s="109"/>
      <c r="P152" s="110"/>
      <c r="Q152" s="109"/>
      <c r="R152" s="111"/>
      <c r="S152" s="74"/>
      <c r="T152" s="23"/>
      <c r="U152" s="16"/>
      <c r="V152" s="19"/>
      <c r="W152" s="20"/>
      <c r="X152" s="23"/>
    </row>
    <row r="153" spans="1:24" s="24" customFormat="1">
      <c r="A153" s="72"/>
      <c r="B153" s="72"/>
      <c r="C153" s="107"/>
      <c r="D153" s="73"/>
      <c r="E153" s="107"/>
      <c r="F153" s="75"/>
      <c r="G153" s="77"/>
      <c r="H153" s="107"/>
      <c r="I153" s="107"/>
      <c r="J153" s="107"/>
      <c r="K153" s="108"/>
      <c r="L153" s="109"/>
      <c r="M153" s="99"/>
      <c r="N153" s="110"/>
      <c r="O153" s="109"/>
      <c r="P153" s="110"/>
      <c r="Q153" s="109"/>
      <c r="R153" s="111"/>
      <c r="S153" s="74"/>
      <c r="T153" s="23"/>
      <c r="U153" s="16"/>
      <c r="V153" s="19"/>
      <c r="W153" s="20"/>
      <c r="X153" s="23"/>
    </row>
    <row r="154" spans="1:24" s="24" customFormat="1" ht="53.25" customHeight="1">
      <c r="A154" s="72"/>
      <c r="B154" s="114" t="s">
        <v>359</v>
      </c>
      <c r="C154" s="116" t="s">
        <v>360</v>
      </c>
      <c r="D154" s="73"/>
      <c r="E154" s="107"/>
      <c r="F154" s="115" t="s">
        <v>361</v>
      </c>
      <c r="G154" s="77" t="s">
        <v>324</v>
      </c>
      <c r="H154" s="114" t="s">
        <v>362</v>
      </c>
      <c r="I154" s="107"/>
      <c r="J154" s="107"/>
      <c r="K154" s="108" t="s">
        <v>321</v>
      </c>
      <c r="L154" s="109"/>
      <c r="M154" s="99"/>
      <c r="N154" s="110"/>
      <c r="O154" s="109"/>
      <c r="P154" s="110"/>
      <c r="Q154" s="109"/>
      <c r="R154" s="111"/>
      <c r="S154" s="74"/>
      <c r="T154" s="23"/>
      <c r="U154" s="16"/>
      <c r="V154" s="19"/>
      <c r="W154" s="20"/>
      <c r="X154" s="23"/>
    </row>
    <row r="155" spans="1:24" s="24" customFormat="1" ht="17.25" customHeight="1">
      <c r="A155" s="72"/>
      <c r="B155" s="72"/>
      <c r="C155" s="107"/>
      <c r="D155" s="73"/>
      <c r="E155" s="107"/>
      <c r="F155" s="75"/>
      <c r="G155" s="77"/>
      <c r="H155" s="107"/>
      <c r="I155" s="107"/>
      <c r="J155" s="107"/>
      <c r="K155" s="108"/>
      <c r="L155" s="109"/>
      <c r="M155" s="99"/>
      <c r="N155" s="110"/>
      <c r="O155" s="109"/>
      <c r="P155" s="110"/>
      <c r="Q155" s="109"/>
      <c r="R155" s="111"/>
      <c r="S155" s="74"/>
      <c r="T155" s="23"/>
      <c r="U155" s="16"/>
      <c r="V155" s="19"/>
      <c r="W155" s="20"/>
      <c r="X155" s="23"/>
    </row>
    <row r="156" spans="1:24" s="24" customFormat="1" ht="58.5" customHeight="1">
      <c r="A156" s="72"/>
      <c r="B156" s="114" t="s">
        <v>363</v>
      </c>
      <c r="C156" s="123" t="s">
        <v>364</v>
      </c>
      <c r="D156" s="73"/>
      <c r="E156" s="107"/>
      <c r="F156" s="115" t="s">
        <v>365</v>
      </c>
      <c r="G156" s="77" t="s">
        <v>325</v>
      </c>
      <c r="H156" s="123" t="s">
        <v>366</v>
      </c>
      <c r="I156" s="123" t="s">
        <v>367</v>
      </c>
      <c r="J156" s="107"/>
      <c r="K156" s="108">
        <v>306.7</v>
      </c>
      <c r="L156" s="109"/>
      <c r="M156" s="99"/>
      <c r="N156" s="110"/>
      <c r="O156" s="109"/>
      <c r="P156" s="110"/>
      <c r="Q156" s="109"/>
      <c r="R156" s="111"/>
      <c r="S156" s="74"/>
      <c r="T156" s="23"/>
      <c r="U156" s="16"/>
      <c r="V156" s="19"/>
      <c r="W156" s="20"/>
      <c r="X156" s="23"/>
    </row>
    <row r="157" spans="1:24" s="24" customFormat="1">
      <c r="A157" s="72"/>
      <c r="B157" s="72"/>
      <c r="C157" s="107"/>
      <c r="D157" s="73"/>
      <c r="E157" s="107"/>
      <c r="F157" s="75"/>
      <c r="G157" s="77"/>
      <c r="H157" s="107"/>
      <c r="I157" s="107"/>
      <c r="J157" s="107"/>
      <c r="K157" s="108"/>
      <c r="L157" s="109"/>
      <c r="M157" s="113" t="s">
        <v>371</v>
      </c>
      <c r="N157" s="110"/>
      <c r="O157" s="109"/>
      <c r="P157" s="110"/>
      <c r="Q157" s="109"/>
      <c r="R157" s="111"/>
      <c r="S157" s="74"/>
      <c r="T157" s="23"/>
      <c r="U157" s="16"/>
      <c r="V157" s="19"/>
      <c r="W157" s="20"/>
      <c r="X157" s="23"/>
    </row>
    <row r="158" spans="1:24" s="24" customFormat="1" ht="55.5" customHeight="1">
      <c r="A158" s="72"/>
      <c r="B158" s="114" t="s">
        <v>368</v>
      </c>
      <c r="C158" s="123" t="s">
        <v>364</v>
      </c>
      <c r="D158" s="73"/>
      <c r="E158" s="107"/>
      <c r="F158" s="115" t="s">
        <v>369</v>
      </c>
      <c r="G158" s="77" t="s">
        <v>326</v>
      </c>
      <c r="H158" s="123" t="s">
        <v>370</v>
      </c>
      <c r="I158" s="123" t="s">
        <v>367</v>
      </c>
      <c r="J158" s="107"/>
      <c r="K158" s="108">
        <v>600</v>
      </c>
      <c r="L158" s="109"/>
      <c r="M158" s="99"/>
      <c r="N158" s="110"/>
      <c r="O158" s="109"/>
      <c r="P158" s="110"/>
      <c r="Q158" s="109"/>
      <c r="R158" s="111"/>
      <c r="S158" s="74"/>
      <c r="T158" s="23"/>
      <c r="U158" s="16"/>
      <c r="V158" s="19"/>
      <c r="W158" s="20"/>
      <c r="X158" s="23"/>
    </row>
    <row r="159" spans="1:24" s="24" customFormat="1">
      <c r="A159" s="72"/>
      <c r="B159" s="72"/>
      <c r="C159" s="107"/>
      <c r="D159" s="73"/>
      <c r="E159" s="107"/>
      <c r="F159" s="75"/>
      <c r="G159" s="77"/>
      <c r="H159" s="107"/>
      <c r="I159" s="107"/>
      <c r="J159" s="107"/>
      <c r="K159" s="108"/>
      <c r="L159" s="109"/>
      <c r="M159" s="99"/>
      <c r="N159" s="110"/>
      <c r="O159" s="109"/>
      <c r="P159" s="110"/>
      <c r="Q159" s="109"/>
      <c r="R159" s="111"/>
      <c r="S159" s="74"/>
      <c r="T159" s="23"/>
      <c r="U159" s="16"/>
      <c r="V159" s="19"/>
      <c r="W159" s="20"/>
      <c r="X159" s="23"/>
    </row>
    <row r="160" spans="1:24" s="21" customFormat="1" ht="40.5" customHeight="1">
      <c r="A160" s="372">
        <v>3</v>
      </c>
      <c r="B160" s="410" t="s">
        <v>255</v>
      </c>
      <c r="C160" s="378" t="s">
        <v>317</v>
      </c>
      <c r="D160" s="18">
        <v>18500000</v>
      </c>
      <c r="E160" s="48"/>
      <c r="F160" s="400" t="s">
        <v>256</v>
      </c>
      <c r="G160" s="372" t="s">
        <v>257</v>
      </c>
      <c r="H160" s="387" t="s">
        <v>258</v>
      </c>
      <c r="I160" s="375" t="s">
        <v>259</v>
      </c>
      <c r="J160" s="387"/>
      <c r="K160" s="372">
        <v>9500</v>
      </c>
      <c r="L160" s="394" t="s">
        <v>227</v>
      </c>
      <c r="M160" s="408"/>
      <c r="N160" s="408">
        <v>3606.9</v>
      </c>
      <c r="O160" s="394" t="s">
        <v>227</v>
      </c>
      <c r="P160" s="408">
        <v>3606.9</v>
      </c>
      <c r="Q160" s="402"/>
      <c r="R160" s="404"/>
      <c r="S160" s="406"/>
      <c r="T160" s="16"/>
      <c r="U160" s="16"/>
      <c r="V160" s="19"/>
      <c r="W160" s="20"/>
    </row>
    <row r="161" spans="1:24" s="21" customFormat="1">
      <c r="A161" s="374"/>
      <c r="B161" s="411"/>
      <c r="C161" s="380"/>
      <c r="D161" s="18">
        <v>18500000</v>
      </c>
      <c r="E161" s="50"/>
      <c r="F161" s="401"/>
      <c r="G161" s="374"/>
      <c r="H161" s="389"/>
      <c r="I161" s="389"/>
      <c r="J161" s="389"/>
      <c r="K161" s="374"/>
      <c r="L161" s="395"/>
      <c r="M161" s="409"/>
      <c r="N161" s="409"/>
      <c r="O161" s="395"/>
      <c r="P161" s="409"/>
      <c r="Q161" s="403"/>
      <c r="R161" s="405"/>
      <c r="S161" s="407"/>
      <c r="T161" s="16"/>
      <c r="U161" s="16"/>
      <c r="V161" s="19"/>
      <c r="W161" s="20"/>
    </row>
    <row r="162" spans="1:24" s="24" customFormat="1">
      <c r="A162" s="44"/>
      <c r="B162" s="44"/>
      <c r="C162" s="393" t="s">
        <v>22</v>
      </c>
      <c r="D162" s="393"/>
      <c r="E162" s="52"/>
      <c r="F162" s="22"/>
      <c r="G162" s="52"/>
      <c r="H162" s="52"/>
      <c r="I162" s="52"/>
      <c r="J162" s="52"/>
      <c r="K162" s="7"/>
      <c r="L162" s="93"/>
      <c r="M162" s="92"/>
      <c r="N162" s="94">
        <f t="shared" ref="N162" si="20">N160</f>
        <v>3606.9</v>
      </c>
      <c r="O162" s="94"/>
      <c r="P162" s="94">
        <f>P160</f>
        <v>3606.9</v>
      </c>
      <c r="Q162" s="93"/>
      <c r="R162" s="89"/>
      <c r="S162" s="46"/>
      <c r="T162" s="7"/>
      <c r="U162" s="16"/>
      <c r="V162" s="19"/>
      <c r="W162" s="20"/>
      <c r="X162" s="23"/>
    </row>
    <row r="163" spans="1:24" s="21" customFormat="1" ht="32.25" customHeight="1">
      <c r="A163" s="372">
        <v>3</v>
      </c>
      <c r="B163" s="410" t="s">
        <v>260</v>
      </c>
      <c r="C163" s="378" t="s">
        <v>317</v>
      </c>
      <c r="D163" s="18">
        <v>18500000</v>
      </c>
      <c r="E163" s="48"/>
      <c r="F163" s="400" t="s">
        <v>261</v>
      </c>
      <c r="G163" s="372" t="s">
        <v>262</v>
      </c>
      <c r="H163" s="387" t="s">
        <v>263</v>
      </c>
      <c r="I163" s="375" t="s">
        <v>259</v>
      </c>
      <c r="J163" s="387"/>
      <c r="K163" s="372">
        <v>2050</v>
      </c>
      <c r="L163" s="394" t="s">
        <v>227</v>
      </c>
      <c r="M163" s="408"/>
      <c r="N163" s="408">
        <v>812.75</v>
      </c>
      <c r="O163" s="394" t="s">
        <v>227</v>
      </c>
      <c r="P163" s="408">
        <v>812.75</v>
      </c>
      <c r="Q163" s="402"/>
      <c r="R163" s="404"/>
      <c r="S163" s="406"/>
      <c r="T163" s="16"/>
      <c r="U163" s="16"/>
      <c r="V163" s="19"/>
      <c r="W163" s="20"/>
    </row>
    <row r="164" spans="1:24" s="21" customFormat="1">
      <c r="A164" s="374"/>
      <c r="B164" s="411"/>
      <c r="C164" s="380"/>
      <c r="D164" s="18">
        <v>18500000</v>
      </c>
      <c r="E164" s="50"/>
      <c r="F164" s="401"/>
      <c r="G164" s="374"/>
      <c r="H164" s="389"/>
      <c r="I164" s="389"/>
      <c r="J164" s="389"/>
      <c r="K164" s="374"/>
      <c r="L164" s="395"/>
      <c r="M164" s="409"/>
      <c r="N164" s="409"/>
      <c r="O164" s="395"/>
      <c r="P164" s="409"/>
      <c r="Q164" s="403"/>
      <c r="R164" s="405"/>
      <c r="S164" s="407"/>
      <c r="T164" s="16"/>
      <c r="U164" s="16"/>
      <c r="V164" s="19"/>
      <c r="W164" s="20"/>
    </row>
    <row r="165" spans="1:24" s="24" customFormat="1">
      <c r="A165" s="44"/>
      <c r="B165" s="44"/>
      <c r="C165" s="393" t="s">
        <v>22</v>
      </c>
      <c r="D165" s="393"/>
      <c r="E165" s="52"/>
      <c r="F165" s="22"/>
      <c r="G165" s="52"/>
      <c r="H165" s="52"/>
      <c r="I165" s="52"/>
      <c r="J165" s="52"/>
      <c r="K165" s="7"/>
      <c r="L165" s="93"/>
      <c r="M165" s="92"/>
      <c r="N165" s="94">
        <f t="shared" ref="N165" si="21">N163</f>
        <v>812.75</v>
      </c>
      <c r="O165" s="94"/>
      <c r="P165" s="94">
        <f>P163</f>
        <v>812.75</v>
      </c>
      <c r="Q165" s="93"/>
      <c r="R165" s="89"/>
      <c r="S165" s="46"/>
      <c r="T165" s="7"/>
      <c r="U165" s="16"/>
      <c r="V165" s="19"/>
      <c r="W165" s="20"/>
      <c r="X165" s="23"/>
    </row>
    <row r="166" spans="1:24" s="21" customFormat="1" ht="33" customHeight="1">
      <c r="A166" s="44"/>
      <c r="B166" s="44" t="s">
        <v>264</v>
      </c>
      <c r="C166" s="67" t="s">
        <v>318</v>
      </c>
      <c r="D166" s="56"/>
      <c r="E166" s="44"/>
      <c r="F166" s="17" t="s">
        <v>265</v>
      </c>
      <c r="G166" s="44" t="s">
        <v>266</v>
      </c>
      <c r="H166" s="44" t="s">
        <v>267</v>
      </c>
      <c r="I166" s="44" t="s">
        <v>259</v>
      </c>
      <c r="J166" s="44"/>
      <c r="K166" s="45" t="s">
        <v>372</v>
      </c>
      <c r="L166" s="394" t="s">
        <v>227</v>
      </c>
      <c r="M166" s="92"/>
      <c r="N166" s="86">
        <v>3252.31</v>
      </c>
      <c r="O166" s="394" t="s">
        <v>227</v>
      </c>
      <c r="P166" s="86">
        <v>3252.31</v>
      </c>
      <c r="Q166" s="92"/>
      <c r="R166" s="89"/>
      <c r="S166" s="46"/>
      <c r="T166" s="19"/>
      <c r="U166" s="16"/>
      <c r="V166" s="19"/>
      <c r="W166" s="20"/>
      <c r="X166" s="19"/>
    </row>
    <row r="167" spans="1:24" s="165" customFormat="1">
      <c r="A167" s="159"/>
      <c r="B167" s="159"/>
      <c r="C167" s="396" t="s">
        <v>22</v>
      </c>
      <c r="D167" s="397"/>
      <c r="E167" s="159"/>
      <c r="F167" s="160"/>
      <c r="G167" s="159"/>
      <c r="H167" s="159"/>
      <c r="I167" s="159"/>
      <c r="J167" s="159"/>
      <c r="K167" s="149" t="s">
        <v>372</v>
      </c>
      <c r="L167" s="395"/>
      <c r="M167" s="159"/>
      <c r="N167" s="149">
        <f>N166</f>
        <v>3252.31</v>
      </c>
      <c r="O167" s="395"/>
      <c r="P167" s="149">
        <f t="shared" ref="P167" si="22">P166</f>
        <v>3252.31</v>
      </c>
      <c r="Q167" s="159"/>
      <c r="R167" s="161"/>
      <c r="S167" s="161"/>
      <c r="T167" s="162"/>
      <c r="U167" s="163"/>
      <c r="V167" s="162"/>
      <c r="W167" s="164"/>
      <c r="X167" s="162"/>
    </row>
    <row r="168" spans="1:24" s="21" customFormat="1" ht="33" customHeight="1">
      <c r="A168" s="44"/>
      <c r="B168" s="44" t="s">
        <v>268</v>
      </c>
      <c r="C168" s="67" t="s">
        <v>318</v>
      </c>
      <c r="D168" s="56"/>
      <c r="E168" s="44"/>
      <c r="F168" s="17" t="s">
        <v>269</v>
      </c>
      <c r="G168" s="44" t="s">
        <v>270</v>
      </c>
      <c r="H168" s="44" t="s">
        <v>271</v>
      </c>
      <c r="I168" s="135" t="s">
        <v>272</v>
      </c>
      <c r="J168" s="44"/>
      <c r="K168" s="45">
        <v>4660</v>
      </c>
      <c r="L168" s="92" t="s">
        <v>313</v>
      </c>
      <c r="M168" s="92">
        <v>4</v>
      </c>
      <c r="N168" s="86">
        <v>4660</v>
      </c>
      <c r="O168" s="92" t="s">
        <v>223</v>
      </c>
      <c r="P168" s="86">
        <v>4660</v>
      </c>
      <c r="Q168" s="92"/>
      <c r="R168" s="89"/>
      <c r="S168" s="46"/>
      <c r="T168" s="19"/>
      <c r="U168" s="16"/>
      <c r="V168" s="19"/>
      <c r="W168" s="20"/>
      <c r="X168" s="19"/>
    </row>
    <row r="169" spans="1:24" s="154" customFormat="1">
      <c r="A169" s="146"/>
      <c r="B169" s="146"/>
      <c r="C169" s="370" t="s">
        <v>22</v>
      </c>
      <c r="D169" s="371"/>
      <c r="E169" s="147"/>
      <c r="F169" s="148"/>
      <c r="G169" s="147"/>
      <c r="H169" s="147"/>
      <c r="I169" s="147"/>
      <c r="J169" s="147"/>
      <c r="K169" s="149">
        <v>4660</v>
      </c>
      <c r="L169" s="147"/>
      <c r="M169" s="146"/>
      <c r="N169" s="150">
        <f>N168</f>
        <v>4660</v>
      </c>
      <c r="O169" s="147"/>
      <c r="P169" s="150">
        <f>P168</f>
        <v>4660</v>
      </c>
      <c r="Q169" s="147"/>
      <c r="R169" s="151"/>
      <c r="S169" s="151"/>
      <c r="T169" s="153"/>
      <c r="U169" s="143"/>
      <c r="V169" s="144"/>
      <c r="W169" s="152"/>
      <c r="X169" s="153"/>
    </row>
    <row r="170" spans="1:24" s="21" customFormat="1" ht="33" customHeight="1">
      <c r="A170" s="44"/>
      <c r="B170" s="44" t="s">
        <v>273</v>
      </c>
      <c r="C170" s="67" t="s">
        <v>318</v>
      </c>
      <c r="D170" s="56"/>
      <c r="E170" s="44"/>
      <c r="F170" s="17" t="s">
        <v>274</v>
      </c>
      <c r="G170" s="44" t="s">
        <v>275</v>
      </c>
      <c r="H170" s="44" t="s">
        <v>276</v>
      </c>
      <c r="I170" s="44" t="s">
        <v>259</v>
      </c>
      <c r="J170" s="44"/>
      <c r="K170" s="45">
        <v>8398</v>
      </c>
      <c r="L170" s="394" t="s">
        <v>227</v>
      </c>
      <c r="M170" s="92"/>
      <c r="N170" s="86">
        <v>2078</v>
      </c>
      <c r="O170" s="394" t="s">
        <v>227</v>
      </c>
      <c r="P170" s="86">
        <v>2078</v>
      </c>
      <c r="Q170" s="92"/>
      <c r="R170" s="89"/>
      <c r="S170" s="46"/>
      <c r="T170" s="19"/>
      <c r="U170" s="16"/>
      <c r="V170" s="19"/>
      <c r="W170" s="20"/>
      <c r="X170" s="19"/>
    </row>
    <row r="171" spans="1:24" s="154" customFormat="1">
      <c r="A171" s="146"/>
      <c r="B171" s="146"/>
      <c r="C171" s="147" t="s">
        <v>22</v>
      </c>
      <c r="D171" s="147"/>
      <c r="E171" s="147"/>
      <c r="F171" s="148"/>
      <c r="G171" s="147"/>
      <c r="H171" s="147"/>
      <c r="I171" s="155"/>
      <c r="J171" s="146"/>
      <c r="K171" s="149">
        <v>8398</v>
      </c>
      <c r="L171" s="395"/>
      <c r="M171" s="150"/>
      <c r="N171" s="150">
        <f>N170</f>
        <v>2078</v>
      </c>
      <c r="O171" s="395"/>
      <c r="P171" s="150">
        <f t="shared" ref="P171" si="23">P170</f>
        <v>2078</v>
      </c>
      <c r="Q171" s="147"/>
      <c r="R171" s="150"/>
      <c r="S171" s="151"/>
      <c r="T171" s="143"/>
      <c r="U171" s="143"/>
      <c r="V171" s="144"/>
      <c r="W171" s="152"/>
      <c r="X171" s="153"/>
    </row>
    <row r="172" spans="1:24" s="21" customFormat="1" ht="39.75" customHeight="1">
      <c r="A172" s="44"/>
      <c r="B172" s="44" t="s">
        <v>277</v>
      </c>
      <c r="C172" s="67" t="s">
        <v>318</v>
      </c>
      <c r="D172" s="56"/>
      <c r="E172" s="44"/>
      <c r="F172" s="17" t="s">
        <v>278</v>
      </c>
      <c r="G172" s="44" t="s">
        <v>279</v>
      </c>
      <c r="H172" s="44" t="s">
        <v>280</v>
      </c>
      <c r="I172" s="14" t="s">
        <v>281</v>
      </c>
      <c r="J172" s="44"/>
      <c r="K172" s="45">
        <v>5340</v>
      </c>
      <c r="L172" s="92" t="s">
        <v>227</v>
      </c>
      <c r="M172" s="92"/>
      <c r="N172" s="86">
        <v>2420</v>
      </c>
      <c r="O172" s="92" t="s">
        <v>227</v>
      </c>
      <c r="P172" s="86">
        <v>2420</v>
      </c>
      <c r="Q172" s="92"/>
      <c r="R172" s="89"/>
      <c r="S172" s="46"/>
      <c r="T172" s="19"/>
      <c r="U172" s="16"/>
      <c r="V172" s="19"/>
      <c r="W172" s="20"/>
      <c r="X172" s="19"/>
    </row>
    <row r="173" spans="1:24" s="154" customFormat="1">
      <c r="A173" s="146"/>
      <c r="B173" s="146"/>
      <c r="C173" s="147" t="s">
        <v>22</v>
      </c>
      <c r="D173" s="147"/>
      <c r="E173" s="147"/>
      <c r="F173" s="148"/>
      <c r="G173" s="147"/>
      <c r="H173" s="147"/>
      <c r="I173" s="155"/>
      <c r="J173" s="146"/>
      <c r="K173" s="149">
        <v>5340</v>
      </c>
      <c r="L173" s="155"/>
      <c r="M173" s="150"/>
      <c r="N173" s="150">
        <f>N172</f>
        <v>2420</v>
      </c>
      <c r="O173" s="150"/>
      <c r="P173" s="150">
        <f t="shared" ref="P173" si="24">P172</f>
        <v>2420</v>
      </c>
      <c r="Q173" s="147"/>
      <c r="R173" s="150"/>
      <c r="S173" s="151"/>
      <c r="T173" s="143"/>
      <c r="U173" s="143"/>
      <c r="V173" s="144"/>
      <c r="W173" s="152"/>
      <c r="X173" s="153"/>
    </row>
    <row r="174" spans="1:24" s="21" customFormat="1" ht="33" customHeight="1">
      <c r="A174" s="44"/>
      <c r="B174" s="44" t="s">
        <v>282</v>
      </c>
      <c r="C174" s="67" t="s">
        <v>318</v>
      </c>
      <c r="D174" s="56"/>
      <c r="E174" s="44"/>
      <c r="F174" s="17" t="s">
        <v>283</v>
      </c>
      <c r="G174" s="44" t="s">
        <v>284</v>
      </c>
      <c r="H174" s="44" t="s">
        <v>285</v>
      </c>
      <c r="I174" s="117" t="s">
        <v>286</v>
      </c>
      <c r="J174" s="44"/>
      <c r="K174" s="45">
        <v>6200</v>
      </c>
      <c r="L174" s="92" t="s">
        <v>227</v>
      </c>
      <c r="M174" s="92"/>
      <c r="N174" s="86">
        <v>2715</v>
      </c>
      <c r="O174" s="92" t="s">
        <v>227</v>
      </c>
      <c r="P174" s="86">
        <v>2715</v>
      </c>
      <c r="Q174" s="92"/>
      <c r="R174" s="89"/>
      <c r="S174" s="46"/>
      <c r="T174" s="19"/>
      <c r="U174" s="16"/>
      <c r="V174" s="19"/>
      <c r="W174" s="20"/>
      <c r="X174" s="19"/>
    </row>
    <row r="175" spans="1:24" s="154" customFormat="1">
      <c r="A175" s="146"/>
      <c r="B175" s="146"/>
      <c r="C175" s="147" t="s">
        <v>22</v>
      </c>
      <c r="D175" s="147"/>
      <c r="E175" s="147"/>
      <c r="F175" s="148"/>
      <c r="G175" s="147"/>
      <c r="H175" s="147"/>
      <c r="I175" s="155"/>
      <c r="J175" s="146"/>
      <c r="K175" s="149">
        <v>6200</v>
      </c>
      <c r="L175" s="155"/>
      <c r="M175" s="150"/>
      <c r="N175" s="150">
        <f>N174</f>
        <v>2715</v>
      </c>
      <c r="O175" s="155"/>
      <c r="P175" s="150">
        <f>P174</f>
        <v>2715</v>
      </c>
      <c r="Q175" s="147"/>
      <c r="R175" s="150"/>
      <c r="S175" s="151"/>
      <c r="T175" s="143"/>
      <c r="U175" s="143"/>
      <c r="V175" s="144"/>
      <c r="W175" s="152"/>
      <c r="X175" s="153"/>
    </row>
    <row r="176" spans="1:24" s="21" customFormat="1" ht="33" customHeight="1">
      <c r="A176" s="44"/>
      <c r="B176" s="44" t="s">
        <v>287</v>
      </c>
      <c r="C176" s="67" t="s">
        <v>318</v>
      </c>
      <c r="D176" s="56"/>
      <c r="E176" s="44"/>
      <c r="F176" s="17" t="s">
        <v>288</v>
      </c>
      <c r="G176" s="44" t="s">
        <v>289</v>
      </c>
      <c r="H176" s="44" t="s">
        <v>290</v>
      </c>
      <c r="I176" s="44" t="s">
        <v>259</v>
      </c>
      <c r="J176" s="44"/>
      <c r="K176" s="45">
        <v>5073</v>
      </c>
      <c r="L176" s="92" t="s">
        <v>227</v>
      </c>
      <c r="M176" s="92"/>
      <c r="N176" s="86">
        <v>1267.9100000000001</v>
      </c>
      <c r="O176" s="92" t="s">
        <v>227</v>
      </c>
      <c r="P176" s="86">
        <v>1267.9100000000001</v>
      </c>
      <c r="Q176" s="92"/>
      <c r="R176" s="89"/>
      <c r="S176" s="46"/>
      <c r="T176" s="19"/>
      <c r="U176" s="16"/>
      <c r="V176" s="19"/>
      <c r="W176" s="20"/>
      <c r="X176" s="19"/>
    </row>
    <row r="177" spans="1:24" s="154" customFormat="1">
      <c r="A177" s="146"/>
      <c r="B177" s="146"/>
      <c r="C177" s="147" t="s">
        <v>22</v>
      </c>
      <c r="D177" s="147"/>
      <c r="E177" s="147"/>
      <c r="F177" s="148"/>
      <c r="G177" s="147"/>
      <c r="H177" s="147"/>
      <c r="I177" s="155"/>
      <c r="J177" s="146"/>
      <c r="K177" s="149">
        <v>5073</v>
      </c>
      <c r="L177" s="155"/>
      <c r="M177" s="150"/>
      <c r="N177" s="150">
        <f>N176</f>
        <v>1267.9100000000001</v>
      </c>
      <c r="O177" s="150"/>
      <c r="P177" s="150">
        <f t="shared" ref="P177" si="25">P176</f>
        <v>1267.9100000000001</v>
      </c>
      <c r="Q177" s="147"/>
      <c r="R177" s="150"/>
      <c r="S177" s="151"/>
      <c r="T177" s="143"/>
      <c r="U177" s="143"/>
      <c r="V177" s="144"/>
      <c r="W177" s="152"/>
      <c r="X177" s="153"/>
    </row>
    <row r="178" spans="1:24" s="21" customFormat="1" ht="33" customHeight="1">
      <c r="A178" s="44"/>
      <c r="B178" s="44" t="s">
        <v>291</v>
      </c>
      <c r="C178" s="67" t="s">
        <v>318</v>
      </c>
      <c r="D178" s="56"/>
      <c r="E178" s="44"/>
      <c r="F178" s="17" t="s">
        <v>292</v>
      </c>
      <c r="G178" s="44" t="s">
        <v>293</v>
      </c>
      <c r="H178" s="44" t="s">
        <v>294</v>
      </c>
      <c r="I178" s="44" t="s">
        <v>295</v>
      </c>
      <c r="J178" s="44"/>
      <c r="K178" s="45">
        <v>4887</v>
      </c>
      <c r="L178" s="92" t="s">
        <v>227</v>
      </c>
      <c r="M178" s="92"/>
      <c r="N178" s="86">
        <v>4887</v>
      </c>
      <c r="O178" s="92" t="s">
        <v>227</v>
      </c>
      <c r="P178" s="86">
        <v>4887</v>
      </c>
      <c r="Q178" s="92"/>
      <c r="R178" s="89"/>
      <c r="S178" s="46"/>
      <c r="T178" s="19"/>
      <c r="U178" s="16"/>
      <c r="V178" s="19"/>
      <c r="W178" s="20"/>
      <c r="X178" s="19"/>
    </row>
    <row r="179" spans="1:24" s="154" customFormat="1">
      <c r="A179" s="146"/>
      <c r="B179" s="146"/>
      <c r="C179" s="370" t="s">
        <v>22</v>
      </c>
      <c r="D179" s="371"/>
      <c r="E179" s="147"/>
      <c r="F179" s="148"/>
      <c r="G179" s="147"/>
      <c r="H179" s="147"/>
      <c r="I179" s="147"/>
      <c r="J179" s="147"/>
      <c r="K179" s="149">
        <v>4887</v>
      </c>
      <c r="L179" s="147"/>
      <c r="M179" s="146"/>
      <c r="N179" s="150">
        <f>N178</f>
        <v>4887</v>
      </c>
      <c r="O179" s="150"/>
      <c r="P179" s="150">
        <f t="shared" ref="P179" si="26">P178</f>
        <v>4887</v>
      </c>
      <c r="Q179" s="147"/>
      <c r="R179" s="151"/>
      <c r="S179" s="151"/>
      <c r="T179" s="150"/>
      <c r="U179" s="143"/>
      <c r="V179" s="144"/>
      <c r="W179" s="152"/>
      <c r="X179" s="153"/>
    </row>
    <row r="180" spans="1:24" s="21" customFormat="1" ht="33" customHeight="1">
      <c r="A180" s="44"/>
      <c r="B180" s="44" t="s">
        <v>296</v>
      </c>
      <c r="C180" s="67" t="s">
        <v>318</v>
      </c>
      <c r="D180" s="56"/>
      <c r="E180" s="44"/>
      <c r="F180" s="17" t="s">
        <v>297</v>
      </c>
      <c r="G180" s="44" t="s">
        <v>298</v>
      </c>
      <c r="H180" s="44" t="s">
        <v>299</v>
      </c>
      <c r="I180" s="44" t="s">
        <v>259</v>
      </c>
      <c r="J180" s="44"/>
      <c r="K180" s="45">
        <v>10600</v>
      </c>
      <c r="L180" s="92" t="s">
        <v>227</v>
      </c>
      <c r="M180" s="92"/>
      <c r="N180" s="86">
        <v>10326</v>
      </c>
      <c r="O180" s="92" t="s">
        <v>227</v>
      </c>
      <c r="P180" s="86">
        <v>10326</v>
      </c>
      <c r="Q180" s="92"/>
      <c r="R180" s="89"/>
      <c r="S180" s="46"/>
      <c r="T180" s="19"/>
      <c r="U180" s="16"/>
      <c r="V180" s="19"/>
      <c r="W180" s="20"/>
      <c r="X180" s="19"/>
    </row>
    <row r="181" spans="1:24" s="154" customFormat="1">
      <c r="A181" s="146"/>
      <c r="B181" s="146"/>
      <c r="C181" s="370" t="s">
        <v>22</v>
      </c>
      <c r="D181" s="371"/>
      <c r="E181" s="147"/>
      <c r="F181" s="148"/>
      <c r="G181" s="147"/>
      <c r="H181" s="147"/>
      <c r="I181" s="147"/>
      <c r="J181" s="147"/>
      <c r="K181" s="149">
        <v>10600</v>
      </c>
      <c r="L181" s="147"/>
      <c r="M181" s="146"/>
      <c r="N181" s="150">
        <f>N180</f>
        <v>10326</v>
      </c>
      <c r="O181" s="150"/>
      <c r="P181" s="150">
        <f t="shared" ref="P181" si="27">P180</f>
        <v>10326</v>
      </c>
      <c r="Q181" s="147"/>
      <c r="R181" s="151"/>
      <c r="S181" s="151"/>
      <c r="T181" s="153"/>
      <c r="U181" s="143"/>
      <c r="V181" s="144"/>
      <c r="W181" s="152"/>
      <c r="X181" s="153"/>
    </row>
    <row r="182" spans="1:24" s="21" customFormat="1" ht="33" customHeight="1">
      <c r="A182" s="44"/>
      <c r="B182" s="44" t="s">
        <v>287</v>
      </c>
      <c r="C182" s="67" t="s">
        <v>318</v>
      </c>
      <c r="D182" s="56"/>
      <c r="E182" s="44"/>
      <c r="F182" s="17" t="s">
        <v>300</v>
      </c>
      <c r="G182" s="44" t="s">
        <v>301</v>
      </c>
      <c r="H182" s="44" t="s">
        <v>302</v>
      </c>
      <c r="I182" s="44" t="s">
        <v>259</v>
      </c>
      <c r="J182" s="44"/>
      <c r="K182" s="45">
        <v>46220</v>
      </c>
      <c r="L182" s="92" t="s">
        <v>227</v>
      </c>
      <c r="M182" s="92"/>
      <c r="N182" s="86">
        <v>10843.09</v>
      </c>
      <c r="O182" s="92" t="s">
        <v>227</v>
      </c>
      <c r="P182" s="86">
        <v>10843.09</v>
      </c>
      <c r="Q182" s="92"/>
      <c r="R182" s="89"/>
      <c r="S182" s="46"/>
      <c r="T182" s="19"/>
      <c r="U182" s="16"/>
      <c r="V182" s="19"/>
      <c r="W182" s="20"/>
      <c r="X182" s="19"/>
    </row>
    <row r="183" spans="1:24" s="154" customFormat="1">
      <c r="A183" s="146"/>
      <c r="B183" s="146"/>
      <c r="C183" s="370" t="s">
        <v>22</v>
      </c>
      <c r="D183" s="371"/>
      <c r="E183" s="147"/>
      <c r="F183" s="148"/>
      <c r="G183" s="147"/>
      <c r="H183" s="147"/>
      <c r="I183" s="147"/>
      <c r="J183" s="147"/>
      <c r="K183" s="149">
        <v>46220</v>
      </c>
      <c r="L183" s="147"/>
      <c r="M183" s="146"/>
      <c r="N183" s="150">
        <f>N182</f>
        <v>10843.09</v>
      </c>
      <c r="O183" s="150"/>
      <c r="P183" s="150">
        <f t="shared" ref="P183" si="28">P182</f>
        <v>10843.09</v>
      </c>
      <c r="Q183" s="147"/>
      <c r="R183" s="151"/>
      <c r="S183" s="151"/>
      <c r="T183" s="153"/>
      <c r="U183" s="143"/>
      <c r="V183" s="144"/>
      <c r="W183" s="152"/>
      <c r="X183" s="153"/>
    </row>
    <row r="184" spans="1:24" s="21" customFormat="1" ht="33" customHeight="1">
      <c r="A184" s="44"/>
      <c r="B184" s="44" t="s">
        <v>303</v>
      </c>
      <c r="C184" s="67" t="s">
        <v>318</v>
      </c>
      <c r="D184" s="56"/>
      <c r="E184" s="44"/>
      <c r="F184" s="17" t="s">
        <v>304</v>
      </c>
      <c r="G184" s="44" t="s">
        <v>305</v>
      </c>
      <c r="H184" s="44" t="s">
        <v>306</v>
      </c>
      <c r="I184" s="44" t="s">
        <v>307</v>
      </c>
      <c r="J184" s="44"/>
      <c r="K184" s="45">
        <v>95000</v>
      </c>
      <c r="L184" s="92" t="s">
        <v>227</v>
      </c>
      <c r="M184" s="92"/>
      <c r="N184" s="86">
        <v>82175</v>
      </c>
      <c r="O184" s="92" t="s">
        <v>227</v>
      </c>
      <c r="P184" s="86">
        <v>82175</v>
      </c>
      <c r="Q184" s="92"/>
      <c r="R184" s="89"/>
      <c r="S184" s="46"/>
      <c r="T184" s="19"/>
      <c r="U184" s="16"/>
      <c r="V184" s="19"/>
      <c r="W184" s="20"/>
      <c r="X184" s="19"/>
    </row>
    <row r="185" spans="1:24" s="154" customFormat="1">
      <c r="A185" s="146"/>
      <c r="B185" s="146"/>
      <c r="C185" s="370" t="s">
        <v>22</v>
      </c>
      <c r="D185" s="371"/>
      <c r="E185" s="147"/>
      <c r="F185" s="148"/>
      <c r="G185" s="147"/>
      <c r="H185" s="147"/>
      <c r="I185" s="147"/>
      <c r="J185" s="147"/>
      <c r="K185" s="149">
        <v>95000</v>
      </c>
      <c r="L185" s="147"/>
      <c r="M185" s="146"/>
      <c r="N185" s="150">
        <f>N184</f>
        <v>82175</v>
      </c>
      <c r="O185" s="147"/>
      <c r="P185" s="150">
        <f>P184</f>
        <v>82175</v>
      </c>
      <c r="Q185" s="147"/>
      <c r="R185" s="151"/>
      <c r="S185" s="151"/>
      <c r="T185" s="153"/>
      <c r="U185" s="143"/>
      <c r="V185" s="144"/>
      <c r="W185" s="152"/>
      <c r="X185" s="153"/>
    </row>
    <row r="186" spans="1:24" s="21" customFormat="1" ht="49.5" customHeight="1">
      <c r="A186" s="44"/>
      <c r="B186" s="44" t="s">
        <v>308</v>
      </c>
      <c r="C186" s="67" t="s">
        <v>318</v>
      </c>
      <c r="D186" s="56"/>
      <c r="E186" s="44"/>
      <c r="F186" s="17" t="s">
        <v>309</v>
      </c>
      <c r="G186" s="44" t="s">
        <v>310</v>
      </c>
      <c r="H186" s="44" t="s">
        <v>311</v>
      </c>
      <c r="I186" s="14" t="s">
        <v>312</v>
      </c>
      <c r="J186" s="44"/>
      <c r="K186" s="45">
        <v>17490</v>
      </c>
      <c r="L186" s="92" t="s">
        <v>227</v>
      </c>
      <c r="M186" s="92"/>
      <c r="N186" s="86">
        <v>7345.8</v>
      </c>
      <c r="O186" s="92" t="s">
        <v>227</v>
      </c>
      <c r="P186" s="86">
        <v>7345.8</v>
      </c>
      <c r="Q186" s="92"/>
      <c r="R186" s="89"/>
      <c r="S186" s="46"/>
      <c r="T186" s="19"/>
      <c r="U186" s="16"/>
      <c r="V186" s="19"/>
      <c r="W186" s="20"/>
      <c r="X186" s="19"/>
    </row>
    <row r="187" spans="1:24" s="154" customFormat="1">
      <c r="A187" s="146"/>
      <c r="B187" s="146"/>
      <c r="C187" s="370" t="s">
        <v>22</v>
      </c>
      <c r="D187" s="371"/>
      <c r="E187" s="147"/>
      <c r="F187" s="148"/>
      <c r="G187" s="147"/>
      <c r="H187" s="147"/>
      <c r="I187" s="155"/>
      <c r="J187" s="146"/>
      <c r="K187" s="149">
        <v>17490</v>
      </c>
      <c r="L187" s="155"/>
      <c r="M187" s="150"/>
      <c r="N187" s="150">
        <f>N186</f>
        <v>7345.8</v>
      </c>
      <c r="O187" s="155"/>
      <c r="P187" s="150">
        <f>P186</f>
        <v>7345.8</v>
      </c>
      <c r="Q187" s="147"/>
      <c r="R187" s="150"/>
      <c r="S187" s="151"/>
      <c r="T187" s="143"/>
      <c r="U187" s="143"/>
      <c r="V187" s="144"/>
      <c r="W187" s="152"/>
      <c r="X187" s="153"/>
    </row>
    <row r="188" spans="1:24" s="24" customFormat="1" ht="30">
      <c r="A188" s="44"/>
      <c r="B188" s="44" t="s">
        <v>38</v>
      </c>
      <c r="C188" s="70" t="s">
        <v>316</v>
      </c>
      <c r="D188" s="68"/>
      <c r="E188" s="69"/>
      <c r="F188" s="17" t="s">
        <v>192</v>
      </c>
      <c r="G188" s="69" t="s">
        <v>319</v>
      </c>
      <c r="H188" s="43" t="s">
        <v>320</v>
      </c>
      <c r="I188" s="71">
        <v>41695</v>
      </c>
      <c r="J188" s="44"/>
      <c r="K188" s="125">
        <v>6836</v>
      </c>
      <c r="L188" s="92" t="s">
        <v>227</v>
      </c>
      <c r="M188" s="94"/>
      <c r="N188" s="94">
        <v>500.66</v>
      </c>
      <c r="O188" s="92" t="s">
        <v>227</v>
      </c>
      <c r="P188" s="94">
        <v>500.66</v>
      </c>
      <c r="Q188" s="93"/>
      <c r="R188" s="94"/>
      <c r="S188" s="46"/>
      <c r="T188" s="16"/>
      <c r="U188" s="16"/>
      <c r="V188" s="19"/>
      <c r="W188" s="20"/>
      <c r="X188" s="23"/>
    </row>
    <row r="189" spans="1:24" s="154" customFormat="1">
      <c r="A189" s="146"/>
      <c r="B189" s="146"/>
      <c r="C189" s="370" t="s">
        <v>22</v>
      </c>
      <c r="D189" s="371"/>
      <c r="E189" s="147"/>
      <c r="F189" s="156"/>
      <c r="G189" s="147"/>
      <c r="H189" s="157"/>
      <c r="I189" s="158"/>
      <c r="J189" s="146"/>
      <c r="K189" s="149">
        <v>6836</v>
      </c>
      <c r="L189" s="146"/>
      <c r="M189" s="150"/>
      <c r="N189" s="150"/>
      <c r="O189" s="146"/>
      <c r="P189" s="150"/>
      <c r="Q189" s="147"/>
      <c r="R189" s="150"/>
      <c r="S189" s="151"/>
      <c r="T189" s="143"/>
      <c r="U189" s="143"/>
      <c r="V189" s="144"/>
      <c r="W189" s="152"/>
      <c r="X189" s="153"/>
    </row>
    <row r="190" spans="1:24" s="145" customFormat="1" ht="15" customHeight="1">
      <c r="A190" s="138"/>
      <c r="B190" s="138"/>
      <c r="C190" s="431" t="s">
        <v>23</v>
      </c>
      <c r="D190" s="432"/>
      <c r="E190" s="139"/>
      <c r="F190" s="140"/>
      <c r="G190" s="139"/>
      <c r="H190" s="139"/>
      <c r="I190" s="139"/>
      <c r="J190" s="139"/>
      <c r="K190" s="141">
        <f>SUM(K8:K188)</f>
        <v>512934.44</v>
      </c>
      <c r="L190" s="139"/>
      <c r="M190" s="141"/>
      <c r="N190" s="141" t="e">
        <f>N9+N11+#REF!+N22+N27++N30+N33+N36+N39+N42++N46+N49+N52+N55+N58++N61+N64+N67+N70+N73+N76+N79++N82+N85+N88++N91+N94+N97+N100+N103+N106+N109+N112+N115+N118+N121+N124+N127+N130+N133++N136+N139++N142+N145++N148++N151+N162++N165++N167+N169+N171+N173+N175+N177++N179+N181+N183++N185+N187+N188</f>
        <v>#REF!</v>
      </c>
      <c r="O190" s="141"/>
      <c r="P190" s="141" t="e">
        <f>P9+P11+#REF!+P22+P27++P30+P33+P36+P39+P42++P46+P49+P52+P55+P58++P61+P64+P67+P70+P73+P76+P79++P82+P85+P88++P91+P94+P97+P100+P103+P106+P109+P112+P115+P118+P121+P124+P127+P130+P133++P136+P139++P142+P145++P148++P151+P162++P165++P167+P169+P171+P173+P175+P177++P179+P181+P183++P185+P187+P188</f>
        <v>#REF!</v>
      </c>
      <c r="Q190" s="139"/>
      <c r="R190" s="141"/>
      <c r="S190" s="142"/>
      <c r="T190" s="143"/>
      <c r="U190" s="143"/>
      <c r="V190" s="144"/>
    </row>
    <row r="192" spans="1:24" s="40" customFormat="1" ht="35.25" customHeight="1">
      <c r="B192" s="429" t="s">
        <v>27</v>
      </c>
      <c r="C192" s="429"/>
      <c r="D192" s="429"/>
      <c r="E192" s="429"/>
      <c r="F192" s="429"/>
      <c r="G192" s="54"/>
      <c r="H192" s="54"/>
      <c r="I192" s="54"/>
      <c r="K192" s="430" t="s">
        <v>28</v>
      </c>
      <c r="L192" s="430"/>
      <c r="M192" s="430"/>
      <c r="N192" s="430"/>
      <c r="O192" s="430"/>
      <c r="P192" s="101"/>
      <c r="Q192" s="428"/>
      <c r="R192" s="428"/>
      <c r="T192" s="39"/>
      <c r="U192" s="39"/>
    </row>
    <row r="193" spans="2:24" s="40" customFormat="1" ht="21" customHeight="1">
      <c r="B193" s="31"/>
      <c r="D193" s="38"/>
      <c r="E193" s="38"/>
      <c r="F193" s="32"/>
      <c r="K193" s="426"/>
      <c r="L193" s="426"/>
      <c r="M193" s="426"/>
      <c r="N193" s="426"/>
      <c r="O193" s="426"/>
      <c r="P193" s="426"/>
      <c r="Q193" s="102"/>
      <c r="R193" s="103"/>
      <c r="T193" s="39"/>
      <c r="U193" s="39"/>
    </row>
    <row r="194" spans="2:24" s="40" customFormat="1" ht="39.75" customHeight="1">
      <c r="B194" s="429" t="s">
        <v>314</v>
      </c>
      <c r="C194" s="429"/>
      <c r="D194" s="429"/>
      <c r="E194" s="429"/>
      <c r="F194" s="429"/>
      <c r="G194" s="429"/>
      <c r="H194" s="429"/>
      <c r="I194" s="429"/>
      <c r="K194" s="430" t="s">
        <v>315</v>
      </c>
      <c r="L194" s="430"/>
      <c r="M194" s="430"/>
      <c r="N194" s="430"/>
      <c r="O194" s="430"/>
      <c r="P194" s="104"/>
      <c r="Q194" s="427"/>
      <c r="R194" s="427"/>
      <c r="T194" s="39"/>
      <c r="U194" s="39"/>
    </row>
    <row r="195" spans="2:24" s="40" customFormat="1" ht="23.25" customHeight="1">
      <c r="C195" s="425"/>
      <c r="D195" s="425"/>
      <c r="E195" s="425"/>
      <c r="F195" s="425"/>
      <c r="G195" s="425"/>
      <c r="H195" s="425"/>
      <c r="I195" s="425"/>
      <c r="K195" s="426"/>
      <c r="L195" s="426"/>
      <c r="M195" s="426"/>
      <c r="N195" s="426"/>
      <c r="O195" s="426"/>
      <c r="P195" s="426"/>
      <c r="Q195" s="427"/>
      <c r="R195" s="427"/>
      <c r="T195" s="39"/>
      <c r="U195" s="39"/>
    </row>
    <row r="199" spans="2:24" s="40" customFormat="1">
      <c r="B199" s="31"/>
      <c r="D199" s="38"/>
      <c r="E199" s="38"/>
      <c r="F199" s="32"/>
      <c r="K199" s="37"/>
      <c r="L199" s="105"/>
      <c r="M199" s="105"/>
      <c r="N199" s="105"/>
      <c r="O199" s="105"/>
      <c r="P199" s="105"/>
      <c r="Q199" s="102"/>
      <c r="R199" s="103"/>
      <c r="T199" s="35"/>
      <c r="U199" s="35"/>
      <c r="V199" s="9"/>
      <c r="W199" s="9"/>
      <c r="X199" s="9"/>
    </row>
  </sheetData>
  <autoFilter ref="A7:X190"/>
  <mergeCells count="843">
    <mergeCell ref="M149:M150"/>
    <mergeCell ref="N149:N150"/>
    <mergeCell ref="P149:P150"/>
    <mergeCell ref="M160:M161"/>
    <mergeCell ref="N160:N161"/>
    <mergeCell ref="P160:P161"/>
    <mergeCell ref="M137:M138"/>
    <mergeCell ref="N137:N138"/>
    <mergeCell ref="P137:P138"/>
    <mergeCell ref="M140:M141"/>
    <mergeCell ref="N140:N141"/>
    <mergeCell ref="P140:P141"/>
    <mergeCell ref="M143:M144"/>
    <mergeCell ref="N143:N144"/>
    <mergeCell ref="P143:P144"/>
    <mergeCell ref="O146:O147"/>
    <mergeCell ref="P146:P147"/>
    <mergeCell ref="O140:O141"/>
    <mergeCell ref="P113:P114"/>
    <mergeCell ref="M116:M117"/>
    <mergeCell ref="N116:N117"/>
    <mergeCell ref="P116:P117"/>
    <mergeCell ref="M119:M120"/>
    <mergeCell ref="N119:N120"/>
    <mergeCell ref="P119:P120"/>
    <mergeCell ref="O116:O117"/>
    <mergeCell ref="M125:M126"/>
    <mergeCell ref="N125:N126"/>
    <mergeCell ref="P125:P126"/>
    <mergeCell ref="O125:O126"/>
    <mergeCell ref="O113:O114"/>
    <mergeCell ref="M98:M99"/>
    <mergeCell ref="N98:N99"/>
    <mergeCell ref="P98:P99"/>
    <mergeCell ref="N101:N102"/>
    <mergeCell ref="P101:P102"/>
    <mergeCell ref="M101:M102"/>
    <mergeCell ref="M104:M105"/>
    <mergeCell ref="N104:N105"/>
    <mergeCell ref="P104:P105"/>
    <mergeCell ref="O104:O105"/>
    <mergeCell ref="O98:O99"/>
    <mergeCell ref="M47:M48"/>
    <mergeCell ref="N47:N48"/>
    <mergeCell ref="P47:P48"/>
    <mergeCell ref="M50:M51"/>
    <mergeCell ref="N50:N51"/>
    <mergeCell ref="P50:P51"/>
    <mergeCell ref="M80:M81"/>
    <mergeCell ref="N80:N81"/>
    <mergeCell ref="P80:P81"/>
    <mergeCell ref="O62:O63"/>
    <mergeCell ref="O56:O57"/>
    <mergeCell ref="O68:O69"/>
    <mergeCell ref="M28:M29"/>
    <mergeCell ref="N31:N32"/>
    <mergeCell ref="M31:M32"/>
    <mergeCell ref="P31:P32"/>
    <mergeCell ref="P40:P41"/>
    <mergeCell ref="M40:M41"/>
    <mergeCell ref="M43:M45"/>
    <mergeCell ref="N43:N45"/>
    <mergeCell ref="P43:P45"/>
    <mergeCell ref="O37:O38"/>
    <mergeCell ref="L163:L164"/>
    <mergeCell ref="O163:O164"/>
    <mergeCell ref="Q163:Q164"/>
    <mergeCell ref="R163:R164"/>
    <mergeCell ref="S163:S164"/>
    <mergeCell ref="M163:M164"/>
    <mergeCell ref="N163:N164"/>
    <mergeCell ref="P163:P164"/>
    <mergeCell ref="H160:H161"/>
    <mergeCell ref="I160:I161"/>
    <mergeCell ref="J160:J161"/>
    <mergeCell ref="A163:A164"/>
    <mergeCell ref="B163:B164"/>
    <mergeCell ref="C163:C164"/>
    <mergeCell ref="F163:F164"/>
    <mergeCell ref="G163:G164"/>
    <mergeCell ref="H163:H164"/>
    <mergeCell ref="I163:I164"/>
    <mergeCell ref="J163:J164"/>
    <mergeCell ref="K163:K164"/>
    <mergeCell ref="A160:A161"/>
    <mergeCell ref="B160:B161"/>
    <mergeCell ref="C160:C161"/>
    <mergeCell ref="F160:F161"/>
    <mergeCell ref="G160:G161"/>
    <mergeCell ref="Q160:Q161"/>
    <mergeCell ref="R160:R161"/>
    <mergeCell ref="S160:S161"/>
    <mergeCell ref="C162:D162"/>
    <mergeCell ref="K160:K161"/>
    <mergeCell ref="L160:L161"/>
    <mergeCell ref="O160:O161"/>
    <mergeCell ref="Q140:Q141"/>
    <mergeCell ref="R140:R141"/>
    <mergeCell ref="K140:K141"/>
    <mergeCell ref="Q146:Q147"/>
    <mergeCell ref="R146:R147"/>
    <mergeCell ref="S146:S147"/>
    <mergeCell ref="C148:D148"/>
    <mergeCell ref="A149:A150"/>
    <mergeCell ref="B149:B150"/>
    <mergeCell ref="C149:C150"/>
    <mergeCell ref="F149:F150"/>
    <mergeCell ref="G149:G150"/>
    <mergeCell ref="H149:H150"/>
    <mergeCell ref="I149:I150"/>
    <mergeCell ref="J149:J150"/>
    <mergeCell ref="K149:K150"/>
    <mergeCell ref="L149:L150"/>
    <mergeCell ref="O149:O150"/>
    <mergeCell ref="Q149:Q150"/>
    <mergeCell ref="R149:R150"/>
    <mergeCell ref="S149:S150"/>
    <mergeCell ref="M146:M147"/>
    <mergeCell ref="N146:N147"/>
    <mergeCell ref="A146:A147"/>
    <mergeCell ref="B146:B147"/>
    <mergeCell ref="C146:C147"/>
    <mergeCell ref="F146:F147"/>
    <mergeCell ref="G146:G147"/>
    <mergeCell ref="S140:S141"/>
    <mergeCell ref="C142:D142"/>
    <mergeCell ref="A143:A144"/>
    <mergeCell ref="B143:B144"/>
    <mergeCell ref="C143:C144"/>
    <mergeCell ref="F143:F144"/>
    <mergeCell ref="G143:G144"/>
    <mergeCell ref="H143:H144"/>
    <mergeCell ref="I143:I144"/>
    <mergeCell ref="J143:J144"/>
    <mergeCell ref="K143:K144"/>
    <mergeCell ref="L143:L144"/>
    <mergeCell ref="O143:O144"/>
    <mergeCell ref="Q143:Q144"/>
    <mergeCell ref="R143:R144"/>
    <mergeCell ref="S143:S144"/>
    <mergeCell ref="A140:A141"/>
    <mergeCell ref="B140:B141"/>
    <mergeCell ref="C140:C141"/>
    <mergeCell ref="F140:F141"/>
    <mergeCell ref="S134:S135"/>
    <mergeCell ref="C136:D136"/>
    <mergeCell ref="A137:A138"/>
    <mergeCell ref="B137:B138"/>
    <mergeCell ref="C137:C138"/>
    <mergeCell ref="F137:F138"/>
    <mergeCell ref="G137:G138"/>
    <mergeCell ref="H137:H138"/>
    <mergeCell ref="I137:I138"/>
    <mergeCell ref="J137:J138"/>
    <mergeCell ref="K137:K138"/>
    <mergeCell ref="L137:L138"/>
    <mergeCell ref="O137:O138"/>
    <mergeCell ref="Q137:Q138"/>
    <mergeCell ref="R137:R138"/>
    <mergeCell ref="S137:S138"/>
    <mergeCell ref="M134:M135"/>
    <mergeCell ref="N134:N135"/>
    <mergeCell ref="P134:P135"/>
    <mergeCell ref="A134:A135"/>
    <mergeCell ref="O134:O135"/>
    <mergeCell ref="B134:B135"/>
    <mergeCell ref="C134:C135"/>
    <mergeCell ref="K134:K135"/>
    <mergeCell ref="Q134:Q135"/>
    <mergeCell ref="O128:O129"/>
    <mergeCell ref="Q128:Q129"/>
    <mergeCell ref="R128:R129"/>
    <mergeCell ref="F128:F129"/>
    <mergeCell ref="G128:G129"/>
    <mergeCell ref="H128:H129"/>
    <mergeCell ref="I128:I129"/>
    <mergeCell ref="J128:J129"/>
    <mergeCell ref="K128:K129"/>
    <mergeCell ref="L128:L129"/>
    <mergeCell ref="R134:R135"/>
    <mergeCell ref="L134:L135"/>
    <mergeCell ref="P131:P132"/>
    <mergeCell ref="S128:S129"/>
    <mergeCell ref="C130:D130"/>
    <mergeCell ref="A131:A132"/>
    <mergeCell ref="B131:B132"/>
    <mergeCell ref="C131:C132"/>
    <mergeCell ref="F131:F132"/>
    <mergeCell ref="G131:G132"/>
    <mergeCell ref="H131:H132"/>
    <mergeCell ref="I131:I132"/>
    <mergeCell ref="J131:J132"/>
    <mergeCell ref="K131:K132"/>
    <mergeCell ref="L131:L132"/>
    <mergeCell ref="O131:O132"/>
    <mergeCell ref="Q131:Q132"/>
    <mergeCell ref="R131:R132"/>
    <mergeCell ref="S131:S132"/>
    <mergeCell ref="M128:M129"/>
    <mergeCell ref="N128:N129"/>
    <mergeCell ref="P128:P129"/>
    <mergeCell ref="M131:M132"/>
    <mergeCell ref="N131:N132"/>
    <mergeCell ref="A128:A129"/>
    <mergeCell ref="B128:B129"/>
    <mergeCell ref="S122:S123"/>
    <mergeCell ref="M122:M123"/>
    <mergeCell ref="N122:N123"/>
    <mergeCell ref="P122:P123"/>
    <mergeCell ref="C128:C129"/>
    <mergeCell ref="Q125:Q126"/>
    <mergeCell ref="R125:R126"/>
    <mergeCell ref="S125:S126"/>
    <mergeCell ref="A122:A123"/>
    <mergeCell ref="B122:B123"/>
    <mergeCell ref="C122:C123"/>
    <mergeCell ref="F122:F123"/>
    <mergeCell ref="C124:D124"/>
    <mergeCell ref="A125:A126"/>
    <mergeCell ref="B125:B126"/>
    <mergeCell ref="C125:C126"/>
    <mergeCell ref="F125:F126"/>
    <mergeCell ref="G125:G126"/>
    <mergeCell ref="H125:H126"/>
    <mergeCell ref="I125:I126"/>
    <mergeCell ref="J125:J126"/>
    <mergeCell ref="G122:G123"/>
    <mergeCell ref="H122:H123"/>
    <mergeCell ref="I122:I123"/>
    <mergeCell ref="Q116:Q117"/>
    <mergeCell ref="R116:R117"/>
    <mergeCell ref="S116:S117"/>
    <mergeCell ref="K119:K120"/>
    <mergeCell ref="L119:L120"/>
    <mergeCell ref="O119:O120"/>
    <mergeCell ref="Q119:Q120"/>
    <mergeCell ref="R119:R120"/>
    <mergeCell ref="S119:S120"/>
    <mergeCell ref="A119:A120"/>
    <mergeCell ref="B119:B120"/>
    <mergeCell ref="C119:C120"/>
    <mergeCell ref="F119:F120"/>
    <mergeCell ref="G119:G120"/>
    <mergeCell ref="H119:H120"/>
    <mergeCell ref="I119:I120"/>
    <mergeCell ref="J119:J120"/>
    <mergeCell ref="R122:R123"/>
    <mergeCell ref="J122:J123"/>
    <mergeCell ref="K122:K123"/>
    <mergeCell ref="O122:O123"/>
    <mergeCell ref="Q122:Q123"/>
    <mergeCell ref="A116:A117"/>
    <mergeCell ref="B116:B117"/>
    <mergeCell ref="C116:C117"/>
    <mergeCell ref="F116:F117"/>
    <mergeCell ref="G116:G117"/>
    <mergeCell ref="H116:H117"/>
    <mergeCell ref="I116:I117"/>
    <mergeCell ref="J116:J117"/>
    <mergeCell ref="K116:K117"/>
    <mergeCell ref="Q113:Q114"/>
    <mergeCell ref="R113:R114"/>
    <mergeCell ref="S113:S114"/>
    <mergeCell ref="A110:A111"/>
    <mergeCell ref="B110:B111"/>
    <mergeCell ref="C110:C111"/>
    <mergeCell ref="F110:F111"/>
    <mergeCell ref="G110:G111"/>
    <mergeCell ref="C112:D112"/>
    <mergeCell ref="A113:A114"/>
    <mergeCell ref="B113:B114"/>
    <mergeCell ref="C113:C114"/>
    <mergeCell ref="F113:F114"/>
    <mergeCell ref="G113:G114"/>
    <mergeCell ref="H113:H114"/>
    <mergeCell ref="I113:I114"/>
    <mergeCell ref="J113:J114"/>
    <mergeCell ref="H110:H111"/>
    <mergeCell ref="I110:I111"/>
    <mergeCell ref="J110:J111"/>
    <mergeCell ref="K110:K111"/>
    <mergeCell ref="M113:M114"/>
    <mergeCell ref="N113:N114"/>
    <mergeCell ref="O110:O111"/>
    <mergeCell ref="Q104:Q105"/>
    <mergeCell ref="R104:R105"/>
    <mergeCell ref="S104:S105"/>
    <mergeCell ref="C106:D106"/>
    <mergeCell ref="L107:L108"/>
    <mergeCell ref="O107:O108"/>
    <mergeCell ref="Q107:Q108"/>
    <mergeCell ref="R107:R108"/>
    <mergeCell ref="S107:S108"/>
    <mergeCell ref="M107:M108"/>
    <mergeCell ref="N107:N108"/>
    <mergeCell ref="P107:P108"/>
    <mergeCell ref="Q110:Q111"/>
    <mergeCell ref="R110:R111"/>
    <mergeCell ref="S110:S111"/>
    <mergeCell ref="A107:A108"/>
    <mergeCell ref="B107:B108"/>
    <mergeCell ref="C107:C108"/>
    <mergeCell ref="F107:F108"/>
    <mergeCell ref="G107:G108"/>
    <mergeCell ref="H107:H108"/>
    <mergeCell ref="I107:I108"/>
    <mergeCell ref="J107:J108"/>
    <mergeCell ref="K107:K108"/>
    <mergeCell ref="M110:M111"/>
    <mergeCell ref="N110:N111"/>
    <mergeCell ref="P110:P111"/>
    <mergeCell ref="A104:A105"/>
    <mergeCell ref="B104:B105"/>
    <mergeCell ref="C104:C105"/>
    <mergeCell ref="F104:F105"/>
    <mergeCell ref="G104:G105"/>
    <mergeCell ref="H104:H105"/>
    <mergeCell ref="I104:I105"/>
    <mergeCell ref="J104:J105"/>
    <mergeCell ref="K104:K105"/>
    <mergeCell ref="Q98:Q99"/>
    <mergeCell ref="R98:R99"/>
    <mergeCell ref="S98:S99"/>
    <mergeCell ref="C100:D100"/>
    <mergeCell ref="A101:A102"/>
    <mergeCell ref="B101:B102"/>
    <mergeCell ref="C101:C102"/>
    <mergeCell ref="F101:F102"/>
    <mergeCell ref="G101:G102"/>
    <mergeCell ref="H101:H102"/>
    <mergeCell ref="I101:I102"/>
    <mergeCell ref="J101:J102"/>
    <mergeCell ref="K101:K102"/>
    <mergeCell ref="L101:L102"/>
    <mergeCell ref="O101:O102"/>
    <mergeCell ref="Q101:Q102"/>
    <mergeCell ref="R101:R102"/>
    <mergeCell ref="S101:S102"/>
    <mergeCell ref="A98:A99"/>
    <mergeCell ref="B98:B99"/>
    <mergeCell ref="C98:C99"/>
    <mergeCell ref="F98:F99"/>
    <mergeCell ref="G98:G99"/>
    <mergeCell ref="H98:H99"/>
    <mergeCell ref="C9:D9"/>
    <mergeCell ref="L5:N5"/>
    <mergeCell ref="O5:P5"/>
    <mergeCell ref="Q5:R5"/>
    <mergeCell ref="S5:S6"/>
    <mergeCell ref="O28:O29"/>
    <mergeCell ref="Q28:Q29"/>
    <mergeCell ref="R28:R29"/>
    <mergeCell ref="S28:S29"/>
    <mergeCell ref="R19:R21"/>
    <mergeCell ref="S19:S21"/>
    <mergeCell ref="Q19:Q21"/>
    <mergeCell ref="G19:G21"/>
    <mergeCell ref="H19:H21"/>
    <mergeCell ref="I19:I21"/>
    <mergeCell ref="K19:K21"/>
    <mergeCell ref="L19:L21"/>
    <mergeCell ref="O19:O21"/>
    <mergeCell ref="J19:J21"/>
    <mergeCell ref="N19:N21"/>
    <mergeCell ref="P19:P21"/>
    <mergeCell ref="M19:M21"/>
    <mergeCell ref="N28:N29"/>
    <mergeCell ref="P28:P29"/>
    <mergeCell ref="A1:S1"/>
    <mergeCell ref="A4:S4"/>
    <mergeCell ref="A5:A6"/>
    <mergeCell ref="B5:B6"/>
    <mergeCell ref="C5:C6"/>
    <mergeCell ref="E5:E6"/>
    <mergeCell ref="F5:F6"/>
    <mergeCell ref="G5:H5"/>
    <mergeCell ref="I5:K5"/>
    <mergeCell ref="A2:R2"/>
    <mergeCell ref="A3:R3"/>
    <mergeCell ref="A28:A29"/>
    <mergeCell ref="C28:C29"/>
    <mergeCell ref="F28:F29"/>
    <mergeCell ref="C11:D11"/>
    <mergeCell ref="C18:D18"/>
    <mergeCell ref="A19:A21"/>
    <mergeCell ref="C19:C21"/>
    <mergeCell ref="F19:F21"/>
    <mergeCell ref="B19:B21"/>
    <mergeCell ref="C22:D22"/>
    <mergeCell ref="C27:D27"/>
    <mergeCell ref="B28:B29"/>
    <mergeCell ref="C12:C17"/>
    <mergeCell ref="A12:A17"/>
    <mergeCell ref="E12:E17"/>
    <mergeCell ref="F12:F17"/>
    <mergeCell ref="C190:D190"/>
    <mergeCell ref="C30:D30"/>
    <mergeCell ref="K28:K29"/>
    <mergeCell ref="L28:L29"/>
    <mergeCell ref="G28:G29"/>
    <mergeCell ref="H28:H29"/>
    <mergeCell ref="I28:I29"/>
    <mergeCell ref="I31:I32"/>
    <mergeCell ref="K31:K32"/>
    <mergeCell ref="L31:L32"/>
    <mergeCell ref="L34:L35"/>
    <mergeCell ref="I56:I57"/>
    <mergeCell ref="J56:J57"/>
    <mergeCell ref="K56:K57"/>
    <mergeCell ref="L56:L57"/>
    <mergeCell ref="L98:L99"/>
    <mergeCell ref="C103:D103"/>
    <mergeCell ref="L104:L105"/>
    <mergeCell ref="C109:D109"/>
    <mergeCell ref="L110:L111"/>
    <mergeCell ref="C115:D115"/>
    <mergeCell ref="L116:L117"/>
    <mergeCell ref="C121:D121"/>
    <mergeCell ref="I98:I99"/>
    <mergeCell ref="C195:I195"/>
    <mergeCell ref="K195:P195"/>
    <mergeCell ref="Q195:R195"/>
    <mergeCell ref="Q192:R192"/>
    <mergeCell ref="K193:P193"/>
    <mergeCell ref="Q194:R194"/>
    <mergeCell ref="B192:F192"/>
    <mergeCell ref="K192:O192"/>
    <mergeCell ref="B194:F194"/>
    <mergeCell ref="G194:I194"/>
    <mergeCell ref="K194:O194"/>
    <mergeCell ref="R31:R32"/>
    <mergeCell ref="S31:S32"/>
    <mergeCell ref="C33:D33"/>
    <mergeCell ref="A31:A32"/>
    <mergeCell ref="C31:C32"/>
    <mergeCell ref="F31:F32"/>
    <mergeCell ref="G31:G32"/>
    <mergeCell ref="H31:H32"/>
    <mergeCell ref="R34:R35"/>
    <mergeCell ref="S34:S35"/>
    <mergeCell ref="O31:O32"/>
    <mergeCell ref="Q31:Q32"/>
    <mergeCell ref="Q37:Q38"/>
    <mergeCell ref="R37:R38"/>
    <mergeCell ref="S37:S38"/>
    <mergeCell ref="K34:K35"/>
    <mergeCell ref="A34:A35"/>
    <mergeCell ref="C34:C35"/>
    <mergeCell ref="F34:F35"/>
    <mergeCell ref="G34:G35"/>
    <mergeCell ref="H34:H35"/>
    <mergeCell ref="M34:M35"/>
    <mergeCell ref="P34:P35"/>
    <mergeCell ref="N34:N35"/>
    <mergeCell ref="C36:D36"/>
    <mergeCell ref="A37:A38"/>
    <mergeCell ref="C37:C38"/>
    <mergeCell ref="F37:F38"/>
    <mergeCell ref="G37:G38"/>
    <mergeCell ref="H37:H38"/>
    <mergeCell ref="I37:I38"/>
    <mergeCell ref="K37:K38"/>
    <mergeCell ref="L37:L38"/>
    <mergeCell ref="R40:R41"/>
    <mergeCell ref="S40:S41"/>
    <mergeCell ref="C42:D42"/>
    <mergeCell ref="A43:A45"/>
    <mergeCell ref="C43:C45"/>
    <mergeCell ref="F43:F45"/>
    <mergeCell ref="G43:G45"/>
    <mergeCell ref="H43:H45"/>
    <mergeCell ref="I43:I45"/>
    <mergeCell ref="L43:L45"/>
    <mergeCell ref="O43:O45"/>
    <mergeCell ref="Q43:Q45"/>
    <mergeCell ref="R43:R45"/>
    <mergeCell ref="S43:S45"/>
    <mergeCell ref="H40:H41"/>
    <mergeCell ref="I40:I41"/>
    <mergeCell ref="K40:K41"/>
    <mergeCell ref="L40:L41"/>
    <mergeCell ref="O40:O41"/>
    <mergeCell ref="A40:A41"/>
    <mergeCell ref="C40:C41"/>
    <mergeCell ref="F40:F41"/>
    <mergeCell ref="G40:G41"/>
    <mergeCell ref="R47:R48"/>
    <mergeCell ref="S47:S48"/>
    <mergeCell ref="C49:D49"/>
    <mergeCell ref="A50:A51"/>
    <mergeCell ref="C50:C51"/>
    <mergeCell ref="F50:F51"/>
    <mergeCell ref="G50:G51"/>
    <mergeCell ref="H50:H51"/>
    <mergeCell ref="I50:I51"/>
    <mergeCell ref="K50:K51"/>
    <mergeCell ref="L50:L51"/>
    <mergeCell ref="O50:O51"/>
    <mergeCell ref="Q50:Q51"/>
    <mergeCell ref="R50:R51"/>
    <mergeCell ref="S50:S51"/>
    <mergeCell ref="H47:H48"/>
    <mergeCell ref="I47:I48"/>
    <mergeCell ref="K47:K48"/>
    <mergeCell ref="L47:L48"/>
    <mergeCell ref="O47:O48"/>
    <mergeCell ref="A47:A48"/>
    <mergeCell ref="C47:C48"/>
    <mergeCell ref="F47:F48"/>
    <mergeCell ref="G47:G48"/>
    <mergeCell ref="R53:R54"/>
    <mergeCell ref="S53:S54"/>
    <mergeCell ref="C55:D55"/>
    <mergeCell ref="H53:H54"/>
    <mergeCell ref="I53:I54"/>
    <mergeCell ref="K53:K54"/>
    <mergeCell ref="L53:L54"/>
    <mergeCell ref="O53:O54"/>
    <mergeCell ref="C52:D52"/>
    <mergeCell ref="M53:M54"/>
    <mergeCell ref="N53:N54"/>
    <mergeCell ref="P53:P54"/>
    <mergeCell ref="K59:K60"/>
    <mergeCell ref="L59:L60"/>
    <mergeCell ref="O59:O60"/>
    <mergeCell ref="N59:N60"/>
    <mergeCell ref="M59:M60"/>
    <mergeCell ref="P59:P60"/>
    <mergeCell ref="M62:M63"/>
    <mergeCell ref="N62:N63"/>
    <mergeCell ref="P62:P63"/>
    <mergeCell ref="R65:R66"/>
    <mergeCell ref="S65:S66"/>
    <mergeCell ref="C67:D67"/>
    <mergeCell ref="H65:H66"/>
    <mergeCell ref="I65:I66"/>
    <mergeCell ref="K65:K66"/>
    <mergeCell ref="L65:L66"/>
    <mergeCell ref="O65:O66"/>
    <mergeCell ref="C61:D61"/>
    <mergeCell ref="C62:C63"/>
    <mergeCell ref="F62:F63"/>
    <mergeCell ref="G62:G63"/>
    <mergeCell ref="H62:H63"/>
    <mergeCell ref="I62:I63"/>
    <mergeCell ref="K62:K63"/>
    <mergeCell ref="L62:L63"/>
    <mergeCell ref="Q62:Q63"/>
    <mergeCell ref="R62:R63"/>
    <mergeCell ref="S62:S63"/>
    <mergeCell ref="A71:A72"/>
    <mergeCell ref="C71:C72"/>
    <mergeCell ref="F71:F72"/>
    <mergeCell ref="G71:G72"/>
    <mergeCell ref="C73:D73"/>
    <mergeCell ref="A74:A75"/>
    <mergeCell ref="C74:C75"/>
    <mergeCell ref="F74:F75"/>
    <mergeCell ref="G74:G75"/>
    <mergeCell ref="J28:J29"/>
    <mergeCell ref="B31:B32"/>
    <mergeCell ref="J31:J32"/>
    <mergeCell ref="B34:B35"/>
    <mergeCell ref="I34:I35"/>
    <mergeCell ref="J34:J35"/>
    <mergeCell ref="C39:D39"/>
    <mergeCell ref="E43:E45"/>
    <mergeCell ref="S74:S75"/>
    <mergeCell ref="H71:H72"/>
    <mergeCell ref="I71:I72"/>
    <mergeCell ref="K71:K72"/>
    <mergeCell ref="L71:L72"/>
    <mergeCell ref="O71:O72"/>
    <mergeCell ref="C70:D70"/>
    <mergeCell ref="H74:H75"/>
    <mergeCell ref="I74:I75"/>
    <mergeCell ref="K74:K75"/>
    <mergeCell ref="L74:L75"/>
    <mergeCell ref="M71:M72"/>
    <mergeCell ref="N71:N72"/>
    <mergeCell ref="P71:P72"/>
    <mergeCell ref="N74:N75"/>
    <mergeCell ref="Q65:Q66"/>
    <mergeCell ref="A53:A54"/>
    <mergeCell ref="B53:B54"/>
    <mergeCell ref="C53:C54"/>
    <mergeCell ref="F53:F54"/>
    <mergeCell ref="G53:G54"/>
    <mergeCell ref="O34:O35"/>
    <mergeCell ref="Q34:Q35"/>
    <mergeCell ref="B37:B38"/>
    <mergeCell ref="J37:J38"/>
    <mergeCell ref="B40:B41"/>
    <mergeCell ref="J40:J41"/>
    <mergeCell ref="B47:B48"/>
    <mergeCell ref="J47:J48"/>
    <mergeCell ref="B50:B51"/>
    <mergeCell ref="J50:J51"/>
    <mergeCell ref="J53:J54"/>
    <mergeCell ref="Q53:Q54"/>
    <mergeCell ref="Q47:Q48"/>
    <mergeCell ref="C46:D46"/>
    <mergeCell ref="Q40:Q41"/>
    <mergeCell ref="M37:M38"/>
    <mergeCell ref="N37:N38"/>
    <mergeCell ref="P37:P38"/>
    <mergeCell ref="N40:N41"/>
    <mergeCell ref="Q56:Q57"/>
    <mergeCell ref="R56:R57"/>
    <mergeCell ref="S56:S57"/>
    <mergeCell ref="B59:B60"/>
    <mergeCell ref="J59:J60"/>
    <mergeCell ref="A56:A57"/>
    <mergeCell ref="B56:B57"/>
    <mergeCell ref="C56:C57"/>
    <mergeCell ref="F56:F57"/>
    <mergeCell ref="G56:G57"/>
    <mergeCell ref="H56:H57"/>
    <mergeCell ref="Q59:Q60"/>
    <mergeCell ref="R59:R60"/>
    <mergeCell ref="S59:S60"/>
    <mergeCell ref="C58:D58"/>
    <mergeCell ref="A59:A60"/>
    <mergeCell ref="C59:C60"/>
    <mergeCell ref="F59:F60"/>
    <mergeCell ref="G59:G60"/>
    <mergeCell ref="N56:N57"/>
    <mergeCell ref="M56:M57"/>
    <mergeCell ref="P56:P57"/>
    <mergeCell ref="H59:H60"/>
    <mergeCell ref="I59:I60"/>
    <mergeCell ref="A68:A69"/>
    <mergeCell ref="B68:B69"/>
    <mergeCell ref="C68:C69"/>
    <mergeCell ref="F68:F69"/>
    <mergeCell ref="G68:G69"/>
    <mergeCell ref="B62:B63"/>
    <mergeCell ref="J62:J63"/>
    <mergeCell ref="A65:A66"/>
    <mergeCell ref="B65:B66"/>
    <mergeCell ref="C65:C66"/>
    <mergeCell ref="F65:F66"/>
    <mergeCell ref="G65:G66"/>
    <mergeCell ref="J65:J66"/>
    <mergeCell ref="C64:D64"/>
    <mergeCell ref="A62:A63"/>
    <mergeCell ref="Q68:Q69"/>
    <mergeCell ref="R68:R69"/>
    <mergeCell ref="S68:S69"/>
    <mergeCell ref="B71:B72"/>
    <mergeCell ref="J71:J72"/>
    <mergeCell ref="H68:H69"/>
    <mergeCell ref="I68:I69"/>
    <mergeCell ref="J68:J69"/>
    <mergeCell ref="K68:K69"/>
    <mergeCell ref="L68:L69"/>
    <mergeCell ref="Q71:Q72"/>
    <mergeCell ref="R71:R72"/>
    <mergeCell ref="S71:S72"/>
    <mergeCell ref="M68:M69"/>
    <mergeCell ref="N68:N69"/>
    <mergeCell ref="P68:P69"/>
    <mergeCell ref="R77:R78"/>
    <mergeCell ref="B74:B75"/>
    <mergeCell ref="J74:J75"/>
    <mergeCell ref="A77:A78"/>
    <mergeCell ref="B77:B78"/>
    <mergeCell ref="C77:C78"/>
    <mergeCell ref="F77:F78"/>
    <mergeCell ref="G77:G78"/>
    <mergeCell ref="H77:H78"/>
    <mergeCell ref="I77:I78"/>
    <mergeCell ref="J77:J78"/>
    <mergeCell ref="C76:D76"/>
    <mergeCell ref="O74:O75"/>
    <mergeCell ref="Q74:Q75"/>
    <mergeCell ref="R74:R75"/>
    <mergeCell ref="M74:M75"/>
    <mergeCell ref="P74:P75"/>
    <mergeCell ref="M77:M78"/>
    <mergeCell ref="N77:N78"/>
    <mergeCell ref="P77:P78"/>
    <mergeCell ref="A83:A84"/>
    <mergeCell ref="B83:B84"/>
    <mergeCell ref="C83:C84"/>
    <mergeCell ref="F83:F84"/>
    <mergeCell ref="S77:S78"/>
    <mergeCell ref="C79:D79"/>
    <mergeCell ref="A80:A81"/>
    <mergeCell ref="B80:B81"/>
    <mergeCell ref="C80:C81"/>
    <mergeCell ref="F80:F81"/>
    <mergeCell ref="G80:G81"/>
    <mergeCell ref="H80:H81"/>
    <mergeCell ref="I80:I81"/>
    <mergeCell ref="J80:J81"/>
    <mergeCell ref="K80:K81"/>
    <mergeCell ref="L80:L81"/>
    <mergeCell ref="O80:O81"/>
    <mergeCell ref="Q80:Q81"/>
    <mergeCell ref="R80:R81"/>
    <mergeCell ref="S80:S81"/>
    <mergeCell ref="K77:K78"/>
    <mergeCell ref="L77:L78"/>
    <mergeCell ref="O77:O78"/>
    <mergeCell ref="Q77:Q78"/>
    <mergeCell ref="L83:L84"/>
    <mergeCell ref="O83:O84"/>
    <mergeCell ref="Q83:Q84"/>
    <mergeCell ref="R83:R84"/>
    <mergeCell ref="S83:S84"/>
    <mergeCell ref="G83:G84"/>
    <mergeCell ref="H83:H84"/>
    <mergeCell ref="I83:I84"/>
    <mergeCell ref="J83:J84"/>
    <mergeCell ref="K83:K84"/>
    <mergeCell ref="M83:M84"/>
    <mergeCell ref="N83:N84"/>
    <mergeCell ref="P83:P84"/>
    <mergeCell ref="S86:S87"/>
    <mergeCell ref="G86:G87"/>
    <mergeCell ref="H86:H87"/>
    <mergeCell ref="I86:I87"/>
    <mergeCell ref="J86:J87"/>
    <mergeCell ref="K86:K87"/>
    <mergeCell ref="C85:D85"/>
    <mergeCell ref="A86:A87"/>
    <mergeCell ref="B86:B87"/>
    <mergeCell ref="C86:C87"/>
    <mergeCell ref="F86:F87"/>
    <mergeCell ref="M86:M87"/>
    <mergeCell ref="N86:N87"/>
    <mergeCell ref="P86:P87"/>
    <mergeCell ref="A89:A90"/>
    <mergeCell ref="B89:B90"/>
    <mergeCell ref="C89:C90"/>
    <mergeCell ref="F89:F90"/>
    <mergeCell ref="L86:L87"/>
    <mergeCell ref="O86:O87"/>
    <mergeCell ref="Q86:Q87"/>
    <mergeCell ref="R86:R87"/>
    <mergeCell ref="L89:L90"/>
    <mergeCell ref="O89:O90"/>
    <mergeCell ref="Q89:Q90"/>
    <mergeCell ref="R89:R90"/>
    <mergeCell ref="M89:M90"/>
    <mergeCell ref="N89:N90"/>
    <mergeCell ref="P89:P90"/>
    <mergeCell ref="S89:S90"/>
    <mergeCell ref="G89:G90"/>
    <mergeCell ref="H89:H90"/>
    <mergeCell ref="I89:I90"/>
    <mergeCell ref="J89:J90"/>
    <mergeCell ref="K89:K90"/>
    <mergeCell ref="S92:S93"/>
    <mergeCell ref="G92:G93"/>
    <mergeCell ref="H92:H93"/>
    <mergeCell ref="I92:I93"/>
    <mergeCell ref="J92:J93"/>
    <mergeCell ref="K92:K93"/>
    <mergeCell ref="L92:L93"/>
    <mergeCell ref="O92:O93"/>
    <mergeCell ref="Q92:Q93"/>
    <mergeCell ref="R92:R93"/>
    <mergeCell ref="M92:M93"/>
    <mergeCell ref="N92:N93"/>
    <mergeCell ref="P92:P93"/>
    <mergeCell ref="A92:A93"/>
    <mergeCell ref="B92:B93"/>
    <mergeCell ref="C92:C93"/>
    <mergeCell ref="F92:F93"/>
    <mergeCell ref="C94:D94"/>
    <mergeCell ref="A95:A96"/>
    <mergeCell ref="B95:B96"/>
    <mergeCell ref="C95:C96"/>
    <mergeCell ref="F95:F96"/>
    <mergeCell ref="O95:O96"/>
    <mergeCell ref="Q95:Q96"/>
    <mergeCell ref="R95:R96"/>
    <mergeCell ref="S95:S96"/>
    <mergeCell ref="G95:G96"/>
    <mergeCell ref="H95:H96"/>
    <mergeCell ref="I95:I96"/>
    <mergeCell ref="J95:J96"/>
    <mergeCell ref="K95:K96"/>
    <mergeCell ref="M95:M96"/>
    <mergeCell ref="N95:N96"/>
    <mergeCell ref="P95:P96"/>
    <mergeCell ref="L95:L96"/>
    <mergeCell ref="L140:L141"/>
    <mergeCell ref="C145:D145"/>
    <mergeCell ref="L146:L147"/>
    <mergeCell ref="F134:F135"/>
    <mergeCell ref="G134:G135"/>
    <mergeCell ref="H134:H135"/>
    <mergeCell ref="I134:I135"/>
    <mergeCell ref="J134:J135"/>
    <mergeCell ref="H146:H147"/>
    <mergeCell ref="I146:I147"/>
    <mergeCell ref="J146:J147"/>
    <mergeCell ref="K146:K147"/>
    <mergeCell ref="G140:G141"/>
    <mergeCell ref="H140:H141"/>
    <mergeCell ref="I140:I141"/>
    <mergeCell ref="J140:J141"/>
    <mergeCell ref="J98:J99"/>
    <mergeCell ref="K98:K99"/>
    <mergeCell ref="K113:K114"/>
    <mergeCell ref="L113:L114"/>
    <mergeCell ref="L122:L123"/>
    <mergeCell ref="K125:K126"/>
    <mergeCell ref="L125:L126"/>
    <mergeCell ref="C127:D127"/>
    <mergeCell ref="C118:D118"/>
    <mergeCell ref="O166:O167"/>
    <mergeCell ref="L166:L167"/>
    <mergeCell ref="L170:L171"/>
    <mergeCell ref="O170:O171"/>
    <mergeCell ref="C167:D167"/>
    <mergeCell ref="C169:D169"/>
    <mergeCell ref="C179:D179"/>
    <mergeCell ref="C181:D181"/>
    <mergeCell ref="C183:D183"/>
    <mergeCell ref="C189:D189"/>
    <mergeCell ref="G12:G17"/>
    <mergeCell ref="H12:H17"/>
    <mergeCell ref="I12:I17"/>
    <mergeCell ref="C23:C26"/>
    <mergeCell ref="E23:E26"/>
    <mergeCell ref="F23:F26"/>
    <mergeCell ref="G23:G26"/>
    <mergeCell ref="H23:H26"/>
    <mergeCell ref="I23:I26"/>
    <mergeCell ref="C187:D187"/>
    <mergeCell ref="C185:D185"/>
    <mergeCell ref="C97:D97"/>
    <mergeCell ref="C91:D91"/>
    <mergeCell ref="C88:D88"/>
    <mergeCell ref="C82:D82"/>
    <mergeCell ref="C165:D165"/>
    <mergeCell ref="C133:D133"/>
    <mergeCell ref="C151:D151"/>
    <mergeCell ref="C139:D139"/>
  </mergeCells>
  <pageMargins left="0.70866141732283472" right="0.2" top="0.23" bottom="0.28000000000000003" header="0.16" footer="0.15"/>
  <pageSetup paperSize="9" scale="60" orientation="landscape" horizontalDpi="180" verticalDpi="180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W220"/>
  <sheetViews>
    <sheetView tabSelected="1" view="pageBreakPreview" topLeftCell="A5" zoomScale="90" zoomScaleSheetLayoutView="90" workbookViewId="0">
      <selection activeCell="G8" sqref="G8"/>
    </sheetView>
  </sheetViews>
  <sheetFormatPr defaultRowHeight="15"/>
  <cols>
    <col min="1" max="1" width="5.7109375" style="223" customWidth="1"/>
    <col min="2" max="2" width="39.28515625" style="176" customWidth="1"/>
    <col min="3" max="3" width="6" style="219" hidden="1" customWidth="1"/>
    <col min="4" max="4" width="24.42578125" style="172" customWidth="1"/>
    <col min="5" max="5" width="28.42578125" style="168" customWidth="1"/>
    <col min="6" max="6" width="11.42578125" style="173" customWidth="1"/>
    <col min="7" max="7" width="14" style="317" customWidth="1"/>
    <col min="8" max="8" width="12.28515625" style="366" customWidth="1"/>
    <col min="9" max="9" width="19.5703125" style="304" customWidth="1"/>
    <col min="10" max="10" width="18.7109375" style="169" customWidth="1"/>
    <col min="11" max="11" width="15.7109375" style="169" customWidth="1"/>
    <col min="12" max="12" width="13.140625" style="169" customWidth="1"/>
    <col min="13" max="13" width="13.85546875" style="178" customWidth="1"/>
    <col min="14" max="14" width="11.7109375" style="192" customWidth="1"/>
    <col min="15" max="15" width="9.140625" style="178" customWidth="1"/>
    <col min="16" max="16" width="9.140625" style="197" customWidth="1"/>
    <col min="17" max="20" width="9.140625" style="209" customWidth="1"/>
    <col min="21" max="21" width="9.140625" style="209"/>
    <col min="22" max="22" width="9.140625" style="178"/>
    <col min="23" max="23" width="14.5703125" style="178" customWidth="1"/>
    <col min="24" max="24" width="0" style="178" hidden="1" customWidth="1"/>
    <col min="25" max="27" width="0" style="137" hidden="1" customWidth="1"/>
    <col min="28" max="16384" width="9.140625" style="137"/>
  </cols>
  <sheetData>
    <row r="1" spans="1:24" ht="21.75" hidden="1" customHeight="1">
      <c r="A1" s="225" t="s">
        <v>0</v>
      </c>
      <c r="B1" s="216"/>
      <c r="C1" s="221"/>
      <c r="D1" s="179"/>
      <c r="E1" s="216"/>
      <c r="F1" s="179"/>
      <c r="G1" s="221"/>
      <c r="H1" s="347"/>
      <c r="I1" s="221"/>
      <c r="J1" s="221"/>
      <c r="K1" s="179"/>
      <c r="L1" s="179"/>
    </row>
    <row r="2" spans="1:24" ht="21.75" hidden="1" customHeight="1">
      <c r="A2" s="226" t="s">
        <v>24</v>
      </c>
      <c r="B2" s="217"/>
      <c r="C2" s="222"/>
      <c r="D2" s="183"/>
      <c r="E2" s="217"/>
      <c r="F2" s="183"/>
      <c r="G2" s="222"/>
      <c r="H2" s="348"/>
      <c r="I2" s="222"/>
      <c r="J2" s="222"/>
      <c r="K2" s="183"/>
      <c r="L2" s="183"/>
    </row>
    <row r="3" spans="1:24" ht="21.75" hidden="1" customHeight="1">
      <c r="A3" s="226" t="s">
        <v>25</v>
      </c>
      <c r="B3" s="217"/>
      <c r="C3" s="222"/>
      <c r="D3" s="183"/>
      <c r="E3" s="217"/>
      <c r="F3" s="183"/>
      <c r="G3" s="222"/>
      <c r="H3" s="348"/>
      <c r="I3" s="222"/>
      <c r="J3" s="222"/>
      <c r="K3" s="183"/>
      <c r="L3" s="183"/>
    </row>
    <row r="4" spans="1:24" s="136" customFormat="1" ht="21.75" hidden="1" customHeight="1">
      <c r="A4" s="223" t="s">
        <v>26</v>
      </c>
      <c r="B4" s="168"/>
      <c r="C4" s="219"/>
      <c r="D4" s="13"/>
      <c r="E4" s="168"/>
      <c r="F4" s="13"/>
      <c r="G4" s="317"/>
      <c r="H4" s="349"/>
      <c r="I4" s="304"/>
      <c r="J4" s="317"/>
      <c r="K4" s="13"/>
      <c r="L4" s="13"/>
      <c r="M4" s="174"/>
      <c r="N4" s="191"/>
      <c r="O4" s="174"/>
      <c r="P4" s="195"/>
      <c r="Q4" s="210"/>
      <c r="R4" s="210"/>
      <c r="S4" s="210"/>
      <c r="T4" s="210"/>
      <c r="U4" s="210"/>
      <c r="V4" s="174"/>
      <c r="W4" s="174"/>
      <c r="X4" s="174"/>
    </row>
    <row r="5" spans="1:24" s="166" customFormat="1" ht="63" customHeight="1">
      <c r="A5" s="541" t="s">
        <v>517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174"/>
    </row>
    <row r="6" spans="1:24" ht="64.5" customHeight="1">
      <c r="A6" s="462" t="s">
        <v>1</v>
      </c>
      <c r="B6" s="550" t="s">
        <v>2</v>
      </c>
      <c r="C6" s="546" t="s">
        <v>3</v>
      </c>
      <c r="D6" s="548" t="s">
        <v>12</v>
      </c>
      <c r="E6" s="548" t="s">
        <v>5</v>
      </c>
      <c r="F6" s="552" t="s">
        <v>6</v>
      </c>
      <c r="G6" s="554" t="s">
        <v>14</v>
      </c>
      <c r="H6" s="556" t="s">
        <v>7</v>
      </c>
      <c r="I6" s="558" t="s">
        <v>401</v>
      </c>
      <c r="J6" s="560" t="s">
        <v>373</v>
      </c>
      <c r="K6" s="543" t="s">
        <v>424</v>
      </c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5"/>
      <c r="W6" s="546" t="s">
        <v>425</v>
      </c>
    </row>
    <row r="7" spans="1:24" ht="81" customHeight="1">
      <c r="A7" s="463"/>
      <c r="B7" s="551"/>
      <c r="C7" s="547"/>
      <c r="D7" s="549"/>
      <c r="E7" s="549"/>
      <c r="F7" s="553"/>
      <c r="G7" s="555"/>
      <c r="H7" s="557"/>
      <c r="I7" s="559"/>
      <c r="J7" s="561"/>
      <c r="K7" s="227" t="s">
        <v>377</v>
      </c>
      <c r="L7" s="228" t="s">
        <v>378</v>
      </c>
      <c r="M7" s="229" t="s">
        <v>379</v>
      </c>
      <c r="N7" s="229" t="s">
        <v>380</v>
      </c>
      <c r="O7" s="229" t="s">
        <v>381</v>
      </c>
      <c r="P7" s="229" t="s">
        <v>227</v>
      </c>
      <c r="Q7" s="230" t="s">
        <v>382</v>
      </c>
      <c r="R7" s="230" t="s">
        <v>383</v>
      </c>
      <c r="S7" s="230" t="s">
        <v>384</v>
      </c>
      <c r="T7" s="230" t="s">
        <v>386</v>
      </c>
      <c r="U7" s="230" t="s">
        <v>385</v>
      </c>
      <c r="V7" s="229" t="s">
        <v>216</v>
      </c>
      <c r="W7" s="547"/>
    </row>
    <row r="8" spans="1:24" ht="27.75" customHeight="1">
      <c r="A8" s="231">
        <v>1</v>
      </c>
      <c r="B8" s="296">
        <v>2</v>
      </c>
      <c r="C8" s="232">
        <v>3</v>
      </c>
      <c r="D8" s="185">
        <v>4</v>
      </c>
      <c r="E8" s="232">
        <v>5</v>
      </c>
      <c r="F8" s="232">
        <v>6</v>
      </c>
      <c r="G8" s="232">
        <v>7</v>
      </c>
      <c r="H8" s="350">
        <v>8</v>
      </c>
      <c r="I8" s="232">
        <v>9</v>
      </c>
      <c r="J8" s="233">
        <v>10</v>
      </c>
      <c r="K8" s="233">
        <v>11</v>
      </c>
      <c r="L8" s="233">
        <v>12</v>
      </c>
      <c r="M8" s="232">
        <v>13</v>
      </c>
      <c r="N8" s="232">
        <v>14</v>
      </c>
      <c r="O8" s="232">
        <v>15</v>
      </c>
      <c r="P8" s="232">
        <v>16</v>
      </c>
      <c r="Q8" s="234">
        <v>17</v>
      </c>
      <c r="R8" s="234">
        <v>18</v>
      </c>
      <c r="S8" s="234">
        <v>19</v>
      </c>
      <c r="T8" s="234">
        <v>20</v>
      </c>
      <c r="U8" s="234">
        <v>21</v>
      </c>
      <c r="V8" s="232">
        <v>22</v>
      </c>
      <c r="W8" s="232">
        <v>23</v>
      </c>
    </row>
    <row r="9" spans="1:24" s="170" customFormat="1" ht="33" customHeight="1">
      <c r="A9" s="224">
        <v>1</v>
      </c>
      <c r="B9" s="176" t="s">
        <v>374</v>
      </c>
      <c r="C9" s="219" t="s">
        <v>316</v>
      </c>
      <c r="D9" s="177">
        <v>9100000</v>
      </c>
      <c r="E9" s="176" t="s">
        <v>375</v>
      </c>
      <c r="F9" s="207" t="s">
        <v>32</v>
      </c>
      <c r="G9" s="43">
        <v>42002</v>
      </c>
      <c r="H9" s="351"/>
      <c r="I9" s="43">
        <v>42400</v>
      </c>
      <c r="J9" s="45">
        <v>40000</v>
      </c>
      <c r="K9" s="45">
        <v>0</v>
      </c>
      <c r="L9" s="45">
        <v>2340.13</v>
      </c>
      <c r="M9" s="132">
        <v>2190.02</v>
      </c>
      <c r="N9" s="190"/>
      <c r="O9" s="172"/>
      <c r="P9" s="196"/>
      <c r="Q9" s="207"/>
      <c r="R9" s="207"/>
      <c r="S9" s="207"/>
      <c r="T9" s="207"/>
      <c r="U9" s="207"/>
      <c r="V9" s="172"/>
      <c r="W9" s="124"/>
      <c r="X9" s="21"/>
    </row>
    <row r="10" spans="1:24" s="21" customFormat="1" ht="35.25" customHeight="1">
      <c r="A10" s="224">
        <v>2</v>
      </c>
      <c r="B10" s="176" t="s">
        <v>34</v>
      </c>
      <c r="C10" s="219" t="s">
        <v>31</v>
      </c>
      <c r="D10" s="177">
        <v>64200000</v>
      </c>
      <c r="E10" s="176" t="s">
        <v>30</v>
      </c>
      <c r="F10" s="207" t="s">
        <v>376</v>
      </c>
      <c r="G10" s="43">
        <v>42009</v>
      </c>
      <c r="H10" s="351"/>
      <c r="I10" s="43">
        <v>42369</v>
      </c>
      <c r="J10" s="45">
        <v>886</v>
      </c>
      <c r="K10" s="45">
        <v>0</v>
      </c>
      <c r="L10" s="45">
        <v>73.75</v>
      </c>
      <c r="M10" s="132">
        <v>73.75</v>
      </c>
      <c r="N10" s="190"/>
      <c r="O10" s="172"/>
      <c r="P10" s="196"/>
      <c r="Q10" s="207"/>
      <c r="R10" s="207"/>
      <c r="S10" s="207"/>
      <c r="T10" s="207"/>
      <c r="U10" s="207"/>
      <c r="V10" s="172"/>
      <c r="W10" s="124"/>
    </row>
    <row r="11" spans="1:24" s="206" customFormat="1" ht="35.25" customHeight="1">
      <c r="A11" s="224">
        <v>3</v>
      </c>
      <c r="B11" s="297" t="s">
        <v>387</v>
      </c>
      <c r="C11" s="200" t="s">
        <v>388</v>
      </c>
      <c r="D11" s="201"/>
      <c r="E11" s="202" t="s">
        <v>389</v>
      </c>
      <c r="F11" s="199"/>
      <c r="G11" s="203"/>
      <c r="H11" s="352"/>
      <c r="I11" s="203"/>
      <c r="K11" s="199"/>
      <c r="L11" s="199"/>
      <c r="M11" s="204"/>
      <c r="N11" s="199"/>
      <c r="O11" s="199"/>
      <c r="P11" s="199"/>
      <c r="Q11" s="199"/>
      <c r="R11" s="199"/>
      <c r="S11" s="199"/>
      <c r="T11" s="199"/>
      <c r="U11" s="199"/>
      <c r="V11" s="199"/>
      <c r="W11" s="205"/>
    </row>
    <row r="12" spans="1:24" s="21" customFormat="1" ht="33.75" customHeight="1">
      <c r="A12" s="224">
        <v>7</v>
      </c>
      <c r="B12" s="51" t="s">
        <v>392</v>
      </c>
      <c r="C12" s="219" t="s">
        <v>31</v>
      </c>
      <c r="D12" s="177">
        <v>79970000</v>
      </c>
      <c r="E12" s="318" t="s">
        <v>403</v>
      </c>
      <c r="F12" s="207" t="s">
        <v>391</v>
      </c>
      <c r="G12" s="55">
        <v>42024</v>
      </c>
      <c r="H12" s="352"/>
      <c r="I12" s="43">
        <v>42400</v>
      </c>
      <c r="J12" s="132">
        <v>500</v>
      </c>
      <c r="K12" s="45">
        <v>0</v>
      </c>
      <c r="L12" s="45">
        <v>500</v>
      </c>
      <c r="M12" s="45">
        <v>0</v>
      </c>
      <c r="N12" s="190"/>
      <c r="O12" s="172"/>
      <c r="P12" s="196"/>
      <c r="Q12" s="207"/>
      <c r="R12" s="207"/>
      <c r="S12" s="207"/>
      <c r="T12" s="207"/>
      <c r="U12" s="207"/>
      <c r="V12" s="172"/>
      <c r="W12" s="132"/>
    </row>
    <row r="13" spans="1:24" s="21" customFormat="1" ht="27.75" customHeight="1">
      <c r="A13" s="224">
        <v>10</v>
      </c>
      <c r="B13" s="51" t="s">
        <v>392</v>
      </c>
      <c r="C13" s="317" t="s">
        <v>31</v>
      </c>
      <c r="D13" s="177">
        <v>79970000</v>
      </c>
      <c r="E13" s="318" t="s">
        <v>393</v>
      </c>
      <c r="F13" s="207" t="s">
        <v>394</v>
      </c>
      <c r="G13" s="55">
        <v>42024</v>
      </c>
      <c r="H13" s="352"/>
      <c r="I13" s="43">
        <v>42400</v>
      </c>
      <c r="J13" s="132">
        <v>250</v>
      </c>
      <c r="K13" s="45">
        <v>0</v>
      </c>
      <c r="L13" s="45">
        <v>250</v>
      </c>
      <c r="M13" s="45">
        <v>0</v>
      </c>
      <c r="N13" s="316"/>
      <c r="O13" s="316"/>
      <c r="P13" s="316"/>
      <c r="Q13" s="207"/>
      <c r="R13" s="207"/>
      <c r="S13" s="207"/>
      <c r="T13" s="207"/>
      <c r="U13" s="207"/>
      <c r="V13" s="316"/>
      <c r="W13" s="220"/>
    </row>
    <row r="14" spans="1:24" s="21" customFormat="1" ht="24.75" customHeight="1">
      <c r="A14" s="224">
        <v>8</v>
      </c>
      <c r="B14" s="51" t="s">
        <v>406</v>
      </c>
      <c r="C14" s="219" t="s">
        <v>31</v>
      </c>
      <c r="D14" s="177">
        <v>22160000</v>
      </c>
      <c r="E14" s="318" t="s">
        <v>434</v>
      </c>
      <c r="F14" s="207" t="s">
        <v>396</v>
      </c>
      <c r="G14" s="55">
        <v>42024</v>
      </c>
      <c r="H14" s="352">
        <v>42055</v>
      </c>
      <c r="I14" s="43">
        <v>42156</v>
      </c>
      <c r="J14" s="132">
        <v>2000</v>
      </c>
      <c r="K14" s="45">
        <v>0</v>
      </c>
      <c r="L14" s="45">
        <v>2000</v>
      </c>
      <c r="M14" s="45">
        <v>0</v>
      </c>
      <c r="N14" s="190"/>
      <c r="O14" s="172"/>
      <c r="P14" s="196"/>
      <c r="Q14" s="207"/>
      <c r="R14" s="207"/>
      <c r="S14" s="207"/>
      <c r="T14" s="207"/>
      <c r="U14" s="207"/>
      <c r="V14" s="172"/>
      <c r="W14" s="132"/>
    </row>
    <row r="15" spans="1:24" s="262" customFormat="1" ht="31.5" customHeight="1">
      <c r="A15" s="207">
        <v>9</v>
      </c>
      <c r="B15" s="327" t="s">
        <v>390</v>
      </c>
      <c r="C15" s="328" t="s">
        <v>31</v>
      </c>
      <c r="D15" s="329">
        <v>18530000</v>
      </c>
      <c r="E15" s="330" t="s">
        <v>435</v>
      </c>
      <c r="F15" s="207" t="s">
        <v>397</v>
      </c>
      <c r="G15" s="332">
        <v>42024</v>
      </c>
      <c r="H15" s="352">
        <v>42025</v>
      </c>
      <c r="I15" s="331">
        <v>42185</v>
      </c>
      <c r="J15" s="261">
        <v>450</v>
      </c>
      <c r="K15" s="45">
        <v>0</v>
      </c>
      <c r="L15" s="45">
        <v>450</v>
      </c>
      <c r="M15" s="45">
        <v>0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61"/>
    </row>
    <row r="16" spans="1:24" s="262" customFormat="1" ht="45" customHeight="1">
      <c r="A16" s="207"/>
      <c r="B16" s="327" t="s">
        <v>395</v>
      </c>
      <c r="C16" s="328"/>
      <c r="D16" s="329">
        <v>79340000</v>
      </c>
      <c r="E16" s="330" t="s">
        <v>436</v>
      </c>
      <c r="F16" s="207" t="s">
        <v>398</v>
      </c>
      <c r="G16" s="332">
        <v>42025</v>
      </c>
      <c r="H16" s="353"/>
      <c r="I16" s="331">
        <v>42400</v>
      </c>
      <c r="J16" s="261">
        <v>2750</v>
      </c>
      <c r="K16" s="45">
        <v>0</v>
      </c>
      <c r="L16" s="45">
        <v>0</v>
      </c>
      <c r="M16" s="45">
        <v>250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61"/>
    </row>
    <row r="17" spans="1:49" s="21" customFormat="1" ht="36.75" customHeight="1">
      <c r="A17" s="224">
        <v>11</v>
      </c>
      <c r="B17" s="51" t="s">
        <v>404</v>
      </c>
      <c r="C17" s="219" t="s">
        <v>31</v>
      </c>
      <c r="D17" s="177">
        <v>22210000</v>
      </c>
      <c r="E17" s="176" t="s">
        <v>405</v>
      </c>
      <c r="F17" s="207" t="s">
        <v>399</v>
      </c>
      <c r="G17" s="55">
        <v>42025</v>
      </c>
      <c r="H17" s="353"/>
      <c r="I17" s="43">
        <v>42400</v>
      </c>
      <c r="J17" s="316">
        <v>520.6</v>
      </c>
      <c r="K17" s="45">
        <v>0</v>
      </c>
      <c r="L17" s="45">
        <v>0</v>
      </c>
      <c r="M17" s="45">
        <v>0</v>
      </c>
      <c r="N17" s="190"/>
      <c r="O17" s="172"/>
      <c r="P17" s="196"/>
      <c r="Q17" s="207"/>
      <c r="R17" s="207"/>
      <c r="S17" s="207"/>
      <c r="T17" s="207"/>
      <c r="U17" s="207"/>
      <c r="V17" s="172"/>
      <c r="W17" s="132"/>
    </row>
    <row r="18" spans="1:49" s="24" customFormat="1" ht="19.5" customHeight="1">
      <c r="A18" s="462">
        <v>15</v>
      </c>
      <c r="B18" s="433" t="s">
        <v>410</v>
      </c>
      <c r="C18" s="219" t="s">
        <v>31</v>
      </c>
      <c r="D18" s="172">
        <v>50110000</v>
      </c>
      <c r="E18" s="384" t="s">
        <v>409</v>
      </c>
      <c r="F18" s="469" t="s">
        <v>422</v>
      </c>
      <c r="G18" s="375">
        <v>42025</v>
      </c>
      <c r="H18" s="493"/>
      <c r="I18" s="390">
        <v>42400</v>
      </c>
      <c r="J18" s="167">
        <v>11000</v>
      </c>
      <c r="K18" s="45">
        <v>0</v>
      </c>
      <c r="L18" s="45">
        <v>936</v>
      </c>
      <c r="M18" s="45">
        <v>595</v>
      </c>
      <c r="N18" s="7"/>
      <c r="O18" s="171"/>
      <c r="P18" s="194"/>
      <c r="Q18" s="211"/>
      <c r="R18" s="211"/>
      <c r="S18" s="211"/>
      <c r="T18" s="211"/>
      <c r="U18" s="211"/>
      <c r="V18" s="171"/>
      <c r="W18" s="132"/>
    </row>
    <row r="19" spans="1:49" s="24" customFormat="1" ht="18" customHeight="1">
      <c r="A19" s="463"/>
      <c r="B19" s="435"/>
      <c r="C19" s="317"/>
      <c r="D19" s="316">
        <v>9211100</v>
      </c>
      <c r="E19" s="386"/>
      <c r="F19" s="470"/>
      <c r="G19" s="377"/>
      <c r="H19" s="478"/>
      <c r="I19" s="392"/>
      <c r="J19" s="167">
        <v>1000</v>
      </c>
      <c r="K19" s="45"/>
      <c r="L19" s="45"/>
      <c r="M19" s="45"/>
      <c r="N19" s="7"/>
      <c r="O19" s="315"/>
      <c r="P19" s="315"/>
      <c r="Q19" s="211"/>
      <c r="R19" s="211"/>
      <c r="S19" s="211"/>
      <c r="T19" s="211"/>
      <c r="U19" s="211"/>
      <c r="V19" s="315"/>
      <c r="W19" s="132"/>
    </row>
    <row r="20" spans="1:49" s="24" customFormat="1" ht="25.5" customHeight="1">
      <c r="A20" s="224">
        <v>16</v>
      </c>
      <c r="B20" s="176" t="s">
        <v>130</v>
      </c>
      <c r="C20" s="219" t="s">
        <v>31</v>
      </c>
      <c r="D20" s="172">
        <v>92232000</v>
      </c>
      <c r="E20" s="215" t="s">
        <v>411</v>
      </c>
      <c r="F20" s="207" t="s">
        <v>400</v>
      </c>
      <c r="G20" s="55">
        <v>42025</v>
      </c>
      <c r="H20" s="354"/>
      <c r="I20" s="2">
        <v>42400</v>
      </c>
      <c r="J20" s="167">
        <v>1152</v>
      </c>
      <c r="K20" s="45">
        <v>0</v>
      </c>
      <c r="L20" s="45">
        <v>96</v>
      </c>
      <c r="M20" s="45">
        <v>96</v>
      </c>
      <c r="N20" s="7"/>
      <c r="O20" s="171"/>
      <c r="P20" s="194"/>
      <c r="Q20" s="211"/>
      <c r="R20" s="211"/>
      <c r="S20" s="211"/>
      <c r="T20" s="211"/>
      <c r="U20" s="211"/>
      <c r="V20" s="171"/>
      <c r="W20" s="132"/>
    </row>
    <row r="21" spans="1:49" s="21" customFormat="1" ht="30.75" customHeight="1">
      <c r="A21" s="224">
        <v>18</v>
      </c>
      <c r="B21" s="51" t="s">
        <v>417</v>
      </c>
      <c r="C21" s="317" t="s">
        <v>31</v>
      </c>
      <c r="D21" s="177">
        <v>48312000</v>
      </c>
      <c r="E21" s="318" t="s">
        <v>418</v>
      </c>
      <c r="F21" s="207" t="s">
        <v>407</v>
      </c>
      <c r="G21" s="55">
        <v>42033</v>
      </c>
      <c r="H21" s="354"/>
      <c r="I21" s="2">
        <v>42400</v>
      </c>
      <c r="J21" s="316">
        <v>1200</v>
      </c>
      <c r="K21" s="45">
        <v>0</v>
      </c>
      <c r="L21" s="45">
        <v>0</v>
      </c>
      <c r="M21" s="45">
        <v>300</v>
      </c>
      <c r="N21" s="316"/>
      <c r="O21" s="316"/>
      <c r="P21" s="316"/>
      <c r="Q21" s="207"/>
      <c r="R21" s="207"/>
      <c r="S21" s="207"/>
      <c r="T21" s="207"/>
      <c r="U21" s="207"/>
      <c r="V21" s="316"/>
      <c r="W21" s="132"/>
    </row>
    <row r="22" spans="1:49" s="21" customFormat="1" ht="30.75" customHeight="1">
      <c r="A22" s="224"/>
      <c r="B22" s="51" t="s">
        <v>437</v>
      </c>
      <c r="C22" s="317"/>
      <c r="D22" s="177">
        <v>72415000</v>
      </c>
      <c r="E22" s="318" t="s">
        <v>402</v>
      </c>
      <c r="F22" s="207" t="s">
        <v>408</v>
      </c>
      <c r="G22" s="55">
        <v>42033</v>
      </c>
      <c r="H22" s="354"/>
      <c r="I22" s="2">
        <v>42400</v>
      </c>
      <c r="J22" s="316">
        <v>300</v>
      </c>
      <c r="K22" s="45">
        <v>0</v>
      </c>
      <c r="L22" s="45">
        <v>25</v>
      </c>
      <c r="M22" s="45">
        <v>50</v>
      </c>
      <c r="N22" s="316"/>
      <c r="O22" s="316"/>
      <c r="P22" s="316"/>
      <c r="Q22" s="207"/>
      <c r="R22" s="207"/>
      <c r="S22" s="207"/>
      <c r="T22" s="207"/>
      <c r="U22" s="207"/>
      <c r="V22" s="316"/>
      <c r="W22" s="132"/>
    </row>
    <row r="23" spans="1:49" s="21" customFormat="1" ht="24" customHeight="1">
      <c r="A23" s="224">
        <v>17</v>
      </c>
      <c r="B23" s="176" t="s">
        <v>413</v>
      </c>
      <c r="C23" s="219" t="s">
        <v>31</v>
      </c>
      <c r="D23" s="177">
        <v>64212000</v>
      </c>
      <c r="E23" s="238" t="s">
        <v>414</v>
      </c>
      <c r="F23" s="207" t="s">
        <v>438</v>
      </c>
      <c r="G23" s="55">
        <v>42034</v>
      </c>
      <c r="H23" s="354"/>
      <c r="I23" s="2">
        <v>42155</v>
      </c>
      <c r="J23" s="167">
        <v>1500</v>
      </c>
      <c r="K23" s="45">
        <v>0</v>
      </c>
      <c r="L23" s="45">
        <v>558.6</v>
      </c>
      <c r="M23" s="45">
        <v>624.67999999999995</v>
      </c>
      <c r="N23" s="190"/>
      <c r="O23" s="172"/>
      <c r="P23" s="196"/>
      <c r="Q23" s="207"/>
      <c r="R23" s="207"/>
      <c r="S23" s="207"/>
      <c r="T23" s="207"/>
      <c r="U23" s="207"/>
      <c r="V23" s="172"/>
      <c r="W23" s="132"/>
    </row>
    <row r="24" spans="1:49" s="21" customFormat="1" ht="27.75" customHeight="1">
      <c r="A24" s="224">
        <v>10</v>
      </c>
      <c r="B24" s="51" t="s">
        <v>392</v>
      </c>
      <c r="C24" s="317" t="s">
        <v>31</v>
      </c>
      <c r="D24" s="177">
        <v>79970000</v>
      </c>
      <c r="E24" s="318" t="s">
        <v>393</v>
      </c>
      <c r="F24" s="207" t="s">
        <v>412</v>
      </c>
      <c r="G24" s="55">
        <v>42039</v>
      </c>
      <c r="H24" s="352"/>
      <c r="I24" s="43">
        <v>42400</v>
      </c>
      <c r="J24" s="132">
        <v>100</v>
      </c>
      <c r="K24" s="45">
        <v>0</v>
      </c>
      <c r="L24" s="45">
        <v>15</v>
      </c>
      <c r="M24" s="45">
        <v>0</v>
      </c>
      <c r="N24" s="316"/>
      <c r="O24" s="316"/>
      <c r="P24" s="316"/>
      <c r="Q24" s="207"/>
      <c r="R24" s="207"/>
      <c r="S24" s="207"/>
      <c r="T24" s="207"/>
      <c r="U24" s="207"/>
      <c r="V24" s="316"/>
      <c r="W24" s="220"/>
    </row>
    <row r="25" spans="1:49" s="262" customFormat="1" ht="29.25" customHeight="1">
      <c r="A25" s="207">
        <v>20</v>
      </c>
      <c r="B25" s="327" t="s">
        <v>423</v>
      </c>
      <c r="C25" s="328" t="s">
        <v>31</v>
      </c>
      <c r="D25" s="329">
        <v>18530000</v>
      </c>
      <c r="E25" s="330" t="s">
        <v>419</v>
      </c>
      <c r="F25" s="207" t="s">
        <v>415</v>
      </c>
      <c r="G25" s="332">
        <v>42039</v>
      </c>
      <c r="H25" s="353">
        <v>42041</v>
      </c>
      <c r="I25" s="332">
        <v>42156</v>
      </c>
      <c r="J25" s="207">
        <v>64</v>
      </c>
      <c r="K25" s="45">
        <v>0</v>
      </c>
      <c r="L25" s="45">
        <v>64</v>
      </c>
      <c r="M25" s="45">
        <v>0</v>
      </c>
      <c r="N25" s="464"/>
      <c r="O25" s="465"/>
      <c r="P25" s="465"/>
      <c r="Q25" s="465"/>
      <c r="R25" s="465"/>
      <c r="S25" s="465"/>
      <c r="T25" s="465"/>
      <c r="U25" s="465"/>
      <c r="V25" s="466"/>
      <c r="W25" s="261"/>
    </row>
    <row r="26" spans="1:49" s="262" customFormat="1">
      <c r="A26" s="469">
        <v>22</v>
      </c>
      <c r="B26" s="482" t="s">
        <v>420</v>
      </c>
      <c r="C26" s="486" t="s">
        <v>31</v>
      </c>
      <c r="D26" s="329">
        <v>15800000</v>
      </c>
      <c r="E26" s="503" t="s">
        <v>421</v>
      </c>
      <c r="F26" s="469" t="s">
        <v>416</v>
      </c>
      <c r="G26" s="475">
        <v>42039</v>
      </c>
      <c r="H26" s="477">
        <v>42048</v>
      </c>
      <c r="I26" s="475">
        <v>42156</v>
      </c>
      <c r="J26" s="509">
        <v>280</v>
      </c>
      <c r="K26" s="512">
        <v>0</v>
      </c>
      <c r="L26" s="512">
        <v>280</v>
      </c>
      <c r="M26" s="512">
        <v>0</v>
      </c>
      <c r="N26" s="494"/>
      <c r="O26" s="495"/>
      <c r="P26" s="495"/>
      <c r="Q26" s="495"/>
      <c r="R26" s="495"/>
      <c r="S26" s="495"/>
      <c r="T26" s="495"/>
      <c r="U26" s="495"/>
      <c r="V26" s="496"/>
      <c r="W26" s="467"/>
    </row>
    <row r="27" spans="1:49" s="262" customFormat="1" ht="15" customHeight="1">
      <c r="A27" s="485"/>
      <c r="B27" s="483"/>
      <c r="C27" s="487"/>
      <c r="D27" s="329">
        <v>15900000</v>
      </c>
      <c r="E27" s="504"/>
      <c r="F27" s="485"/>
      <c r="G27" s="506"/>
      <c r="H27" s="508"/>
      <c r="I27" s="506"/>
      <c r="J27" s="510"/>
      <c r="K27" s="513"/>
      <c r="L27" s="513"/>
      <c r="M27" s="513"/>
      <c r="N27" s="497"/>
      <c r="O27" s="498"/>
      <c r="P27" s="498"/>
      <c r="Q27" s="498"/>
      <c r="R27" s="498"/>
      <c r="S27" s="498"/>
      <c r="T27" s="498"/>
      <c r="U27" s="498"/>
      <c r="V27" s="499"/>
      <c r="W27" s="481"/>
    </row>
    <row r="28" spans="1:49" s="262" customFormat="1" ht="16.5" customHeight="1">
      <c r="A28" s="470"/>
      <c r="B28" s="484"/>
      <c r="C28" s="488"/>
      <c r="D28" s="329">
        <v>41110000</v>
      </c>
      <c r="E28" s="505"/>
      <c r="F28" s="470"/>
      <c r="G28" s="507"/>
      <c r="H28" s="478"/>
      <c r="I28" s="507"/>
      <c r="J28" s="511"/>
      <c r="K28" s="514"/>
      <c r="L28" s="514"/>
      <c r="M28" s="514"/>
      <c r="N28" s="500"/>
      <c r="O28" s="501"/>
      <c r="P28" s="501"/>
      <c r="Q28" s="501"/>
      <c r="R28" s="501"/>
      <c r="S28" s="501"/>
      <c r="T28" s="501"/>
      <c r="U28" s="501"/>
      <c r="V28" s="502"/>
      <c r="W28" s="468"/>
    </row>
    <row r="29" spans="1:49" s="262" customFormat="1" ht="30" customHeight="1">
      <c r="A29" s="207">
        <v>23</v>
      </c>
      <c r="B29" s="327" t="s">
        <v>390</v>
      </c>
      <c r="C29" s="328"/>
      <c r="D29" s="329">
        <v>18530000</v>
      </c>
      <c r="E29" s="330" t="s">
        <v>439</v>
      </c>
      <c r="F29" s="207" t="s">
        <v>440</v>
      </c>
      <c r="G29" s="332" t="s">
        <v>441</v>
      </c>
      <c r="H29" s="353" t="s">
        <v>442</v>
      </c>
      <c r="I29" s="332" t="s">
        <v>443</v>
      </c>
      <c r="J29" s="207">
        <v>500</v>
      </c>
      <c r="K29" s="45">
        <v>0</v>
      </c>
      <c r="L29" s="45">
        <v>500</v>
      </c>
      <c r="M29" s="45">
        <v>0</v>
      </c>
      <c r="N29" s="464"/>
      <c r="O29" s="465"/>
      <c r="P29" s="465"/>
      <c r="Q29" s="465"/>
      <c r="R29" s="465"/>
      <c r="S29" s="465"/>
      <c r="T29" s="465"/>
      <c r="U29" s="465"/>
      <c r="V29" s="466"/>
      <c r="W29" s="261"/>
    </row>
    <row r="30" spans="1:49" s="207" customFormat="1" ht="29.25" customHeight="1">
      <c r="A30" s="207">
        <v>24</v>
      </c>
      <c r="B30" s="327" t="s">
        <v>444</v>
      </c>
      <c r="C30" s="328"/>
      <c r="D30" s="329">
        <v>79212000</v>
      </c>
      <c r="E30" s="330" t="s">
        <v>445</v>
      </c>
      <c r="F30" s="207" t="s">
        <v>446</v>
      </c>
      <c r="G30" s="332" t="s">
        <v>447</v>
      </c>
      <c r="H30" s="354" t="s">
        <v>448</v>
      </c>
      <c r="I30" s="332" t="s">
        <v>449</v>
      </c>
      <c r="J30" s="207">
        <v>1000</v>
      </c>
      <c r="K30" s="45">
        <v>0</v>
      </c>
      <c r="L30" s="45">
        <v>0</v>
      </c>
      <c r="M30" s="45">
        <v>1000</v>
      </c>
      <c r="N30" s="464"/>
      <c r="O30" s="465"/>
      <c r="P30" s="465"/>
      <c r="Q30" s="465"/>
      <c r="R30" s="465"/>
      <c r="S30" s="465"/>
      <c r="T30" s="465"/>
      <c r="U30" s="465"/>
      <c r="V30" s="466"/>
      <c r="W30" s="261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2"/>
    </row>
    <row r="31" spans="1:49" s="207" customFormat="1" ht="27" customHeight="1">
      <c r="B31" s="327" t="s">
        <v>413</v>
      </c>
      <c r="C31" s="328"/>
      <c r="D31" s="329">
        <v>64212000</v>
      </c>
      <c r="E31" s="330" t="s">
        <v>450</v>
      </c>
      <c r="F31" s="207" t="s">
        <v>451</v>
      </c>
      <c r="G31" s="332" t="s">
        <v>452</v>
      </c>
      <c r="H31" s="354"/>
      <c r="I31" s="332" t="s">
        <v>453</v>
      </c>
      <c r="J31" s="207">
        <v>6500</v>
      </c>
      <c r="K31" s="45">
        <v>0</v>
      </c>
      <c r="L31" s="45">
        <v>0</v>
      </c>
      <c r="M31" s="45">
        <v>0</v>
      </c>
      <c r="W31" s="261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</row>
    <row r="32" spans="1:49" s="207" customFormat="1" ht="22.5" customHeight="1">
      <c r="B32" s="327" t="s">
        <v>454</v>
      </c>
      <c r="C32" s="328"/>
      <c r="D32" s="329">
        <v>48761000</v>
      </c>
      <c r="E32" s="330" t="s">
        <v>455</v>
      </c>
      <c r="F32" s="207" t="s">
        <v>456</v>
      </c>
      <c r="G32" s="332" t="s">
        <v>457</v>
      </c>
      <c r="H32" s="353" t="s">
        <v>458</v>
      </c>
      <c r="I32" s="332" t="s">
        <v>443</v>
      </c>
      <c r="J32" s="207">
        <v>2226</v>
      </c>
      <c r="K32" s="45">
        <v>0</v>
      </c>
      <c r="L32" s="45">
        <v>0</v>
      </c>
      <c r="M32" s="45">
        <v>2226</v>
      </c>
      <c r="W32" s="261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</row>
    <row r="33" spans="1:23" s="262" customFormat="1" ht="22.5" customHeight="1">
      <c r="A33" s="207"/>
      <c r="B33" s="327" t="s">
        <v>459</v>
      </c>
      <c r="C33" s="328"/>
      <c r="D33" s="329">
        <v>32400000</v>
      </c>
      <c r="E33" s="330" t="s">
        <v>455</v>
      </c>
      <c r="F33" s="207" t="s">
        <v>460</v>
      </c>
      <c r="G33" s="332" t="s">
        <v>457</v>
      </c>
      <c r="H33" s="353" t="s">
        <v>458</v>
      </c>
      <c r="I33" s="332" t="s">
        <v>443</v>
      </c>
      <c r="J33" s="207">
        <v>110</v>
      </c>
      <c r="K33" s="45">
        <v>0</v>
      </c>
      <c r="L33" s="45">
        <v>0</v>
      </c>
      <c r="M33" s="45">
        <v>110</v>
      </c>
      <c r="N33" s="207"/>
      <c r="O33" s="207"/>
      <c r="P33" s="207"/>
      <c r="Q33" s="207"/>
      <c r="R33" s="207"/>
      <c r="S33" s="207"/>
      <c r="T33" s="207"/>
      <c r="U33" s="207"/>
      <c r="V33" s="207"/>
      <c r="W33" s="261"/>
    </row>
    <row r="34" spans="1:23" s="262" customFormat="1" ht="39.75" customHeight="1">
      <c r="A34" s="207"/>
      <c r="B34" s="327" t="s">
        <v>461</v>
      </c>
      <c r="C34" s="328"/>
      <c r="D34" s="329">
        <v>92111220</v>
      </c>
      <c r="E34" s="330" t="s">
        <v>465</v>
      </c>
      <c r="F34" s="207" t="s">
        <v>462</v>
      </c>
      <c r="G34" s="332" t="s">
        <v>463</v>
      </c>
      <c r="H34" s="353" t="s">
        <v>464</v>
      </c>
      <c r="I34" s="332" t="s">
        <v>443</v>
      </c>
      <c r="J34" s="207">
        <v>2500</v>
      </c>
      <c r="K34" s="45">
        <v>0</v>
      </c>
      <c r="L34" s="45">
        <v>0</v>
      </c>
      <c r="M34" s="45">
        <v>2500</v>
      </c>
      <c r="N34" s="207"/>
      <c r="O34" s="207"/>
      <c r="P34" s="207"/>
      <c r="Q34" s="207"/>
      <c r="R34" s="207"/>
      <c r="S34" s="207"/>
      <c r="T34" s="207"/>
      <c r="U34" s="207"/>
      <c r="V34" s="207"/>
      <c r="W34" s="261"/>
    </row>
    <row r="35" spans="1:23" s="262" customFormat="1" ht="21" customHeight="1">
      <c r="A35" s="207"/>
      <c r="B35" s="327" t="s">
        <v>466</v>
      </c>
      <c r="C35" s="328"/>
      <c r="D35" s="177" t="s">
        <v>501</v>
      </c>
      <c r="E35" s="330" t="s">
        <v>467</v>
      </c>
      <c r="F35" s="207" t="s">
        <v>468</v>
      </c>
      <c r="G35" s="332" t="s">
        <v>469</v>
      </c>
      <c r="H35" s="353"/>
      <c r="I35" s="332" t="s">
        <v>470</v>
      </c>
      <c r="J35" s="207">
        <v>400</v>
      </c>
      <c r="K35" s="45">
        <v>0</v>
      </c>
      <c r="L35" s="45">
        <v>0</v>
      </c>
      <c r="M35" s="45">
        <v>20</v>
      </c>
      <c r="N35" s="207"/>
      <c r="O35" s="207"/>
      <c r="P35" s="207"/>
      <c r="Q35" s="207"/>
      <c r="R35" s="207"/>
      <c r="S35" s="207"/>
      <c r="T35" s="207"/>
      <c r="U35" s="207"/>
      <c r="V35" s="207"/>
      <c r="W35" s="261"/>
    </row>
    <row r="36" spans="1:23" s="262" customFormat="1" ht="22.5" customHeight="1">
      <c r="A36" s="207"/>
      <c r="B36" s="327" t="s">
        <v>471</v>
      </c>
      <c r="C36" s="328"/>
      <c r="D36" s="329">
        <v>79921000</v>
      </c>
      <c r="E36" s="330" t="s">
        <v>467</v>
      </c>
      <c r="F36" s="207" t="s">
        <v>472</v>
      </c>
      <c r="G36" s="332" t="s">
        <v>469</v>
      </c>
      <c r="H36" s="353"/>
      <c r="I36" s="332" t="s">
        <v>470</v>
      </c>
      <c r="J36" s="207">
        <v>300</v>
      </c>
      <c r="K36" s="45">
        <v>0</v>
      </c>
      <c r="L36" s="45">
        <v>0</v>
      </c>
      <c r="M36" s="45">
        <v>15</v>
      </c>
      <c r="N36" s="207"/>
      <c r="O36" s="207"/>
      <c r="P36" s="207"/>
      <c r="Q36" s="207"/>
      <c r="R36" s="207"/>
      <c r="S36" s="207"/>
      <c r="T36" s="207"/>
      <c r="U36" s="207"/>
      <c r="V36" s="207"/>
      <c r="W36" s="261"/>
    </row>
    <row r="37" spans="1:23" s="262" customFormat="1" ht="21" customHeight="1">
      <c r="A37" s="469"/>
      <c r="B37" s="471" t="s">
        <v>420</v>
      </c>
      <c r="C37" s="328"/>
      <c r="D37" s="329">
        <v>15900000</v>
      </c>
      <c r="E37" s="562" t="s">
        <v>473</v>
      </c>
      <c r="F37" s="469" t="s">
        <v>474</v>
      </c>
      <c r="G37" s="475" t="s">
        <v>464</v>
      </c>
      <c r="H37" s="477" t="s">
        <v>475</v>
      </c>
      <c r="I37" s="475" t="s">
        <v>443</v>
      </c>
      <c r="J37" s="469">
        <v>487.56</v>
      </c>
      <c r="K37" s="512">
        <v>0</v>
      </c>
      <c r="L37" s="512">
        <v>0</v>
      </c>
      <c r="M37" s="512">
        <v>487.56</v>
      </c>
      <c r="N37" s="207"/>
      <c r="O37" s="207"/>
      <c r="P37" s="207"/>
      <c r="Q37" s="207"/>
      <c r="R37" s="207"/>
      <c r="S37" s="207"/>
      <c r="T37" s="207"/>
      <c r="U37" s="207"/>
      <c r="V37" s="207"/>
      <c r="W37" s="261"/>
    </row>
    <row r="38" spans="1:23" s="262" customFormat="1" ht="18.75" customHeight="1">
      <c r="A38" s="485"/>
      <c r="B38" s="492"/>
      <c r="C38" s="328"/>
      <c r="D38" s="329">
        <v>15800000</v>
      </c>
      <c r="E38" s="563"/>
      <c r="F38" s="485"/>
      <c r="G38" s="489"/>
      <c r="H38" s="490"/>
      <c r="I38" s="489"/>
      <c r="J38" s="485"/>
      <c r="K38" s="513"/>
      <c r="L38" s="513"/>
      <c r="M38" s="513"/>
      <c r="N38" s="207"/>
      <c r="O38" s="207"/>
      <c r="P38" s="207"/>
      <c r="Q38" s="207"/>
      <c r="R38" s="207"/>
      <c r="S38" s="207"/>
      <c r="T38" s="207"/>
      <c r="U38" s="207"/>
      <c r="V38" s="207"/>
      <c r="W38" s="261"/>
    </row>
    <row r="39" spans="1:23" s="262" customFormat="1" ht="20.25" customHeight="1">
      <c r="A39" s="485"/>
      <c r="B39" s="492"/>
      <c r="C39" s="328"/>
      <c r="D39" s="329">
        <v>41100000</v>
      </c>
      <c r="E39" s="563"/>
      <c r="F39" s="485"/>
      <c r="G39" s="489"/>
      <c r="H39" s="490"/>
      <c r="I39" s="489"/>
      <c r="J39" s="485"/>
      <c r="K39" s="513"/>
      <c r="L39" s="513"/>
      <c r="M39" s="513"/>
      <c r="N39" s="207"/>
      <c r="O39" s="207"/>
      <c r="P39" s="207"/>
      <c r="Q39" s="207"/>
      <c r="R39" s="207"/>
      <c r="S39" s="207"/>
      <c r="T39" s="207"/>
      <c r="U39" s="207"/>
      <c r="V39" s="207"/>
      <c r="W39" s="261"/>
    </row>
    <row r="40" spans="1:23" s="262" customFormat="1" ht="18.75" customHeight="1">
      <c r="A40" s="470"/>
      <c r="B40" s="472"/>
      <c r="C40" s="328"/>
      <c r="D40" s="329">
        <v>15321000</v>
      </c>
      <c r="E40" s="564"/>
      <c r="F40" s="470"/>
      <c r="G40" s="476"/>
      <c r="H40" s="491"/>
      <c r="I40" s="476"/>
      <c r="J40" s="470"/>
      <c r="K40" s="514"/>
      <c r="L40" s="514"/>
      <c r="M40" s="514"/>
      <c r="N40" s="207"/>
      <c r="O40" s="207"/>
      <c r="P40" s="207"/>
      <c r="Q40" s="207"/>
      <c r="R40" s="207"/>
      <c r="S40" s="207"/>
      <c r="T40" s="207"/>
      <c r="U40" s="207"/>
      <c r="V40" s="207"/>
      <c r="W40" s="261"/>
    </row>
    <row r="41" spans="1:23" s="262" customFormat="1" ht="24.75" customHeight="1">
      <c r="A41" s="207"/>
      <c r="B41" s="327" t="s">
        <v>423</v>
      </c>
      <c r="C41" s="328"/>
      <c r="D41" s="329">
        <v>18530000</v>
      </c>
      <c r="E41" s="330" t="s">
        <v>476</v>
      </c>
      <c r="F41" s="207" t="s">
        <v>478</v>
      </c>
      <c r="G41" s="332" t="s">
        <v>464</v>
      </c>
      <c r="H41" s="353" t="s">
        <v>477</v>
      </c>
      <c r="I41" s="332" t="s">
        <v>443</v>
      </c>
      <c r="J41" s="207">
        <v>35</v>
      </c>
      <c r="K41" s="45">
        <v>0</v>
      </c>
      <c r="L41" s="45">
        <v>0</v>
      </c>
      <c r="M41" s="45">
        <v>35</v>
      </c>
      <c r="N41" s="207"/>
      <c r="O41" s="207"/>
      <c r="P41" s="207"/>
      <c r="Q41" s="207"/>
      <c r="R41" s="207"/>
      <c r="S41" s="207"/>
      <c r="T41" s="207"/>
      <c r="U41" s="207"/>
      <c r="V41" s="207"/>
      <c r="W41" s="261"/>
    </row>
    <row r="42" spans="1:23" s="208" customFormat="1" ht="34.5" customHeight="1">
      <c r="A42" s="212"/>
      <c r="B42" s="336" t="s">
        <v>482</v>
      </c>
      <c r="C42" s="328"/>
      <c r="D42" s="337">
        <v>41110001</v>
      </c>
      <c r="E42" s="313" t="s">
        <v>483</v>
      </c>
      <c r="F42" s="207" t="s">
        <v>479</v>
      </c>
      <c r="G42" s="338" t="s">
        <v>464</v>
      </c>
      <c r="H42" s="355"/>
      <c r="I42" s="338" t="s">
        <v>484</v>
      </c>
      <c r="J42" s="212">
        <v>900</v>
      </c>
      <c r="K42" s="45">
        <v>0</v>
      </c>
      <c r="L42" s="45">
        <v>0</v>
      </c>
      <c r="M42" s="45">
        <v>0</v>
      </c>
      <c r="N42" s="212"/>
      <c r="O42" s="212"/>
      <c r="P42" s="212"/>
      <c r="Q42" s="212"/>
      <c r="R42" s="212"/>
      <c r="S42" s="212"/>
      <c r="T42" s="212"/>
      <c r="U42" s="212"/>
      <c r="V42" s="212"/>
      <c r="W42" s="339"/>
    </row>
    <row r="43" spans="1:23" s="208" customFormat="1" ht="24" customHeight="1">
      <c r="A43" s="212"/>
      <c r="B43" s="327" t="s">
        <v>485</v>
      </c>
      <c r="C43" s="328"/>
      <c r="D43" s="337">
        <v>22820000</v>
      </c>
      <c r="E43" s="313" t="s">
        <v>486</v>
      </c>
      <c r="F43" s="207" t="s">
        <v>480</v>
      </c>
      <c r="G43" s="338" t="s">
        <v>464</v>
      </c>
      <c r="H43" s="356" t="s">
        <v>470</v>
      </c>
      <c r="I43" s="338" t="s">
        <v>487</v>
      </c>
      <c r="J43" s="212">
        <v>1000</v>
      </c>
      <c r="K43" s="45">
        <v>0</v>
      </c>
      <c r="L43" s="45">
        <v>0</v>
      </c>
      <c r="M43" s="45">
        <v>1000</v>
      </c>
      <c r="N43" s="212"/>
      <c r="O43" s="212"/>
      <c r="P43" s="212"/>
      <c r="Q43" s="212"/>
      <c r="R43" s="212"/>
      <c r="S43" s="212"/>
      <c r="T43" s="212"/>
      <c r="U43" s="212"/>
      <c r="V43" s="212"/>
      <c r="W43" s="339"/>
    </row>
    <row r="44" spans="1:23" s="262" customFormat="1" ht="20.25" customHeight="1">
      <c r="A44" s="325"/>
      <c r="B44" s="333" t="s">
        <v>390</v>
      </c>
      <c r="C44" s="334"/>
      <c r="D44" s="329">
        <v>18530000</v>
      </c>
      <c r="E44" s="335" t="s">
        <v>198</v>
      </c>
      <c r="F44" s="325" t="s">
        <v>481</v>
      </c>
      <c r="G44" s="324" t="s">
        <v>477</v>
      </c>
      <c r="H44" s="368" t="s">
        <v>488</v>
      </c>
      <c r="I44" s="324" t="s">
        <v>443</v>
      </c>
      <c r="J44" s="325">
        <v>286</v>
      </c>
      <c r="K44" s="45">
        <v>0</v>
      </c>
      <c r="L44" s="45">
        <v>0</v>
      </c>
      <c r="M44" s="45">
        <v>0</v>
      </c>
      <c r="N44" s="325"/>
      <c r="O44" s="325"/>
      <c r="P44" s="325"/>
      <c r="Q44" s="325"/>
      <c r="R44" s="325"/>
      <c r="S44" s="325"/>
      <c r="T44" s="325"/>
      <c r="U44" s="325"/>
      <c r="V44" s="325"/>
      <c r="W44" s="326"/>
    </row>
    <row r="45" spans="1:23" s="262" customFormat="1" ht="33.75" customHeight="1">
      <c r="A45" s="207"/>
      <c r="B45" s="336" t="s">
        <v>489</v>
      </c>
      <c r="C45" s="328"/>
      <c r="D45" s="337">
        <v>63712400</v>
      </c>
      <c r="E45" s="313" t="s">
        <v>490</v>
      </c>
      <c r="F45" s="346" t="s">
        <v>491</v>
      </c>
      <c r="G45" s="338" t="s">
        <v>477</v>
      </c>
      <c r="H45" s="355" t="s">
        <v>492</v>
      </c>
      <c r="I45" s="338" t="s">
        <v>493</v>
      </c>
      <c r="J45" s="212">
        <v>280</v>
      </c>
      <c r="K45" s="45">
        <v>0</v>
      </c>
      <c r="L45" s="45">
        <v>0</v>
      </c>
      <c r="M45" s="45">
        <v>0</v>
      </c>
      <c r="N45" s="207"/>
      <c r="O45" s="207"/>
      <c r="P45" s="207"/>
      <c r="Q45" s="207"/>
      <c r="R45" s="207"/>
      <c r="S45" s="207"/>
      <c r="T45" s="207"/>
      <c r="U45" s="207"/>
      <c r="V45" s="207"/>
      <c r="W45" s="261"/>
    </row>
    <row r="46" spans="1:23" s="262" customFormat="1" ht="33" customHeight="1">
      <c r="A46" s="207"/>
      <c r="B46" s="336" t="s">
        <v>494</v>
      </c>
      <c r="C46" s="328"/>
      <c r="D46" s="337" t="s">
        <v>498</v>
      </c>
      <c r="E46" s="313" t="s">
        <v>188</v>
      </c>
      <c r="F46" s="346" t="s">
        <v>495</v>
      </c>
      <c r="G46" s="338" t="s">
        <v>496</v>
      </c>
      <c r="H46" s="355"/>
      <c r="I46" s="338" t="s">
        <v>487</v>
      </c>
      <c r="J46" s="212">
        <v>1000</v>
      </c>
      <c r="K46" s="45">
        <v>0</v>
      </c>
      <c r="L46" s="45">
        <v>0</v>
      </c>
      <c r="M46" s="45">
        <v>0</v>
      </c>
      <c r="N46" s="207"/>
      <c r="O46" s="207"/>
      <c r="P46" s="207"/>
      <c r="Q46" s="207"/>
      <c r="R46" s="207"/>
      <c r="S46" s="207"/>
      <c r="T46" s="207"/>
      <c r="U46" s="207"/>
      <c r="V46" s="207"/>
      <c r="W46" s="261"/>
    </row>
    <row r="47" spans="1:23" s="262" customFormat="1" ht="32.25" customHeight="1">
      <c r="A47" s="207"/>
      <c r="B47" s="336" t="s">
        <v>497</v>
      </c>
      <c r="C47" s="328"/>
      <c r="D47" s="337">
        <v>64100000</v>
      </c>
      <c r="E47" s="313" t="s">
        <v>499</v>
      </c>
      <c r="F47" s="346" t="s">
        <v>500</v>
      </c>
      <c r="G47" s="338" t="s">
        <v>496</v>
      </c>
      <c r="H47" s="355"/>
      <c r="I47" s="338" t="s">
        <v>487</v>
      </c>
      <c r="J47" s="212">
        <v>450</v>
      </c>
      <c r="K47" s="45">
        <v>0</v>
      </c>
      <c r="L47" s="45">
        <v>0</v>
      </c>
      <c r="M47" s="45">
        <v>0</v>
      </c>
      <c r="N47" s="207"/>
      <c r="O47" s="207"/>
      <c r="P47" s="207"/>
      <c r="Q47" s="207"/>
      <c r="R47" s="207"/>
      <c r="S47" s="207"/>
      <c r="T47" s="207"/>
      <c r="U47" s="207"/>
      <c r="V47" s="207"/>
      <c r="W47" s="261"/>
    </row>
    <row r="48" spans="1:23" s="262" customFormat="1" ht="25.5" customHeight="1">
      <c r="A48" s="207"/>
      <c r="B48" s="313"/>
      <c r="C48" s="212"/>
      <c r="D48" s="212"/>
      <c r="E48" s="313"/>
      <c r="F48" s="212"/>
      <c r="G48" s="340"/>
      <c r="H48" s="357"/>
      <c r="I48" s="341"/>
      <c r="J48" s="342"/>
      <c r="K48" s="343"/>
      <c r="L48" s="344"/>
      <c r="M48" s="344"/>
      <c r="N48" s="344"/>
      <c r="O48" s="344"/>
      <c r="P48" s="344"/>
      <c r="Q48" s="344"/>
      <c r="R48" s="344"/>
      <c r="S48" s="344"/>
      <c r="T48" s="344"/>
      <c r="U48" s="345"/>
      <c r="V48" s="345"/>
      <c r="W48" s="261"/>
    </row>
    <row r="49" spans="1:23" s="262" customFormat="1" ht="27.75" customHeight="1">
      <c r="A49" s="207"/>
      <c r="B49" s="327"/>
      <c r="C49" s="328"/>
      <c r="D49" s="329"/>
      <c r="E49" s="330"/>
      <c r="F49" s="207"/>
      <c r="G49" s="332"/>
      <c r="H49" s="354"/>
      <c r="I49" s="332"/>
      <c r="J49" s="207"/>
      <c r="K49" s="311"/>
      <c r="L49" s="311"/>
      <c r="M49" s="260"/>
      <c r="N49" s="207"/>
      <c r="O49" s="207"/>
      <c r="P49" s="207"/>
      <c r="Q49" s="207"/>
      <c r="R49" s="207"/>
      <c r="S49" s="207"/>
      <c r="T49" s="207"/>
      <c r="U49" s="207"/>
      <c r="V49" s="207"/>
      <c r="W49" s="261"/>
    </row>
    <row r="50" spans="1:23" s="262" customFormat="1" ht="27.75" customHeight="1">
      <c r="A50" s="207"/>
      <c r="B50" s="327"/>
      <c r="C50" s="328"/>
      <c r="D50" s="329"/>
      <c r="E50" s="330"/>
      <c r="F50" s="207"/>
      <c r="G50" s="332"/>
      <c r="H50" s="354"/>
      <c r="I50" s="332"/>
      <c r="J50" s="207"/>
      <c r="K50" s="311"/>
      <c r="L50" s="311"/>
      <c r="M50" s="260"/>
      <c r="N50" s="207"/>
      <c r="O50" s="207"/>
      <c r="P50" s="207"/>
      <c r="Q50" s="207"/>
      <c r="R50" s="207"/>
      <c r="S50" s="207"/>
      <c r="T50" s="207"/>
      <c r="U50" s="207"/>
      <c r="V50" s="207"/>
      <c r="W50" s="261"/>
    </row>
    <row r="51" spans="1:23" s="262" customFormat="1" ht="27.75" customHeight="1">
      <c r="A51" s="207"/>
      <c r="B51" s="327"/>
      <c r="C51" s="328"/>
      <c r="D51" s="329"/>
      <c r="E51" s="330"/>
      <c r="F51" s="207"/>
      <c r="G51" s="332"/>
      <c r="H51" s="354"/>
      <c r="I51" s="332"/>
      <c r="J51" s="207"/>
      <c r="K51" s="311"/>
      <c r="L51" s="311"/>
      <c r="M51" s="260"/>
      <c r="N51" s="207"/>
      <c r="O51" s="207"/>
      <c r="P51" s="207"/>
      <c r="Q51" s="207"/>
      <c r="R51" s="207"/>
      <c r="S51" s="207"/>
      <c r="T51" s="207"/>
      <c r="U51" s="207"/>
      <c r="V51" s="207"/>
      <c r="W51" s="261"/>
    </row>
    <row r="52" spans="1:23" s="262" customFormat="1" ht="27.75" customHeight="1">
      <c r="A52" s="207"/>
      <c r="B52" s="327"/>
      <c r="C52" s="328"/>
      <c r="D52" s="329"/>
      <c r="E52" s="330"/>
      <c r="F52" s="207"/>
      <c r="G52" s="332"/>
      <c r="H52" s="354"/>
      <c r="I52" s="332"/>
      <c r="J52" s="207"/>
      <c r="K52" s="311"/>
      <c r="L52" s="311"/>
      <c r="M52" s="260"/>
      <c r="N52" s="207"/>
      <c r="O52" s="207"/>
      <c r="P52" s="207"/>
      <c r="Q52" s="207"/>
      <c r="R52" s="207"/>
      <c r="S52" s="207"/>
      <c r="T52" s="207"/>
      <c r="U52" s="207"/>
      <c r="V52" s="207"/>
      <c r="W52" s="261"/>
    </row>
    <row r="53" spans="1:23" s="262" customFormat="1" ht="27.75" customHeight="1">
      <c r="A53" s="207"/>
      <c r="B53" s="327"/>
      <c r="C53" s="328"/>
      <c r="D53" s="329"/>
      <c r="E53" s="313"/>
      <c r="F53" s="207"/>
      <c r="G53" s="332"/>
      <c r="H53" s="354"/>
      <c r="I53" s="332"/>
      <c r="J53" s="207"/>
      <c r="K53" s="311"/>
      <c r="L53" s="311"/>
      <c r="M53" s="260"/>
      <c r="N53" s="207"/>
      <c r="O53" s="207"/>
      <c r="P53" s="207"/>
      <c r="Q53" s="207"/>
      <c r="R53" s="207"/>
      <c r="S53" s="207"/>
      <c r="T53" s="207"/>
      <c r="U53" s="207"/>
      <c r="V53" s="207"/>
      <c r="W53" s="261"/>
    </row>
    <row r="54" spans="1:23" s="262" customFormat="1" ht="27.75" customHeight="1">
      <c r="A54" s="207"/>
      <c r="B54" s="327"/>
      <c r="C54" s="328"/>
      <c r="D54" s="329"/>
      <c r="E54" s="330"/>
      <c r="F54" s="207"/>
      <c r="G54" s="332"/>
      <c r="H54" s="354"/>
      <c r="I54" s="332"/>
      <c r="J54" s="207"/>
      <c r="K54" s="311"/>
      <c r="L54" s="311"/>
      <c r="M54" s="260"/>
      <c r="N54" s="207"/>
      <c r="O54" s="207"/>
      <c r="P54" s="207"/>
      <c r="Q54" s="207"/>
      <c r="R54" s="207"/>
      <c r="S54" s="207"/>
      <c r="T54" s="207"/>
      <c r="U54" s="207"/>
      <c r="V54" s="207"/>
      <c r="W54" s="261"/>
    </row>
    <row r="55" spans="1:23" s="262" customFormat="1" ht="27" customHeight="1">
      <c r="A55" s="207"/>
      <c r="B55" s="307"/>
      <c r="C55" s="308"/>
      <c r="D55" s="309"/>
      <c r="E55" s="310"/>
      <c r="F55" s="320"/>
      <c r="G55" s="321"/>
      <c r="H55" s="358"/>
      <c r="I55" s="321"/>
      <c r="J55" s="320"/>
      <c r="K55" s="311"/>
      <c r="L55" s="311"/>
      <c r="M55" s="260"/>
      <c r="N55" s="207"/>
      <c r="O55" s="207"/>
      <c r="P55" s="207"/>
      <c r="Q55" s="207"/>
      <c r="R55" s="207"/>
      <c r="S55" s="207"/>
      <c r="T55" s="207"/>
      <c r="U55" s="207"/>
      <c r="V55" s="207"/>
      <c r="W55" s="261"/>
    </row>
    <row r="56" spans="1:23" s="262" customFormat="1" ht="32.25" customHeight="1">
      <c r="A56" s="320"/>
      <c r="B56" s="307"/>
      <c r="C56" s="308"/>
      <c r="D56" s="309"/>
      <c r="E56" s="313"/>
      <c r="F56" s="320"/>
      <c r="G56" s="321"/>
      <c r="H56" s="359"/>
      <c r="I56" s="321"/>
      <c r="J56" s="320"/>
      <c r="K56" s="311"/>
      <c r="L56" s="311"/>
      <c r="M56" s="260"/>
      <c r="N56" s="207"/>
      <c r="O56" s="207"/>
      <c r="P56" s="207"/>
      <c r="Q56" s="207"/>
      <c r="R56" s="207"/>
      <c r="S56" s="207"/>
      <c r="T56" s="207"/>
      <c r="U56" s="207"/>
      <c r="V56" s="207"/>
      <c r="W56" s="261"/>
    </row>
    <row r="57" spans="1:23" s="262" customFormat="1" ht="27" customHeight="1">
      <c r="A57" s="320"/>
      <c r="B57" s="307"/>
      <c r="C57" s="308"/>
      <c r="D57" s="309"/>
      <c r="E57" s="312"/>
      <c r="F57" s="320"/>
      <c r="G57" s="321"/>
      <c r="H57" s="359"/>
      <c r="I57" s="321"/>
      <c r="J57" s="320"/>
      <c r="K57" s="311"/>
      <c r="L57" s="311"/>
      <c r="M57" s="260"/>
      <c r="N57" s="207"/>
      <c r="O57" s="207"/>
      <c r="P57" s="207"/>
      <c r="Q57" s="207"/>
      <c r="R57" s="207"/>
      <c r="S57" s="207"/>
      <c r="T57" s="207"/>
      <c r="U57" s="207"/>
      <c r="V57" s="207"/>
      <c r="W57" s="261"/>
    </row>
    <row r="58" spans="1:23" s="262" customFormat="1" ht="27" customHeight="1">
      <c r="A58" s="320"/>
      <c r="B58" s="307"/>
      <c r="C58" s="308"/>
      <c r="D58" s="309"/>
      <c r="E58" s="310"/>
      <c r="F58" s="320"/>
      <c r="G58" s="321"/>
      <c r="H58" s="359"/>
      <c r="I58" s="321"/>
      <c r="J58" s="320"/>
      <c r="K58" s="311"/>
      <c r="L58" s="311"/>
      <c r="M58" s="260"/>
      <c r="N58" s="207"/>
      <c r="O58" s="207"/>
      <c r="P58" s="207"/>
      <c r="Q58" s="207"/>
      <c r="R58" s="207"/>
      <c r="S58" s="207"/>
      <c r="T58" s="207"/>
      <c r="U58" s="207"/>
      <c r="V58" s="207"/>
      <c r="W58" s="261"/>
    </row>
    <row r="59" spans="1:23" s="262" customFormat="1" ht="42" customHeight="1">
      <c r="A59" s="320"/>
      <c r="B59" s="307"/>
      <c r="C59" s="308"/>
      <c r="D59" s="309"/>
      <c r="E59" s="310"/>
      <c r="F59" s="320"/>
      <c r="G59" s="321"/>
      <c r="H59" s="359"/>
      <c r="I59" s="321"/>
      <c r="J59" s="320"/>
      <c r="K59" s="311"/>
      <c r="L59" s="311"/>
      <c r="M59" s="260"/>
      <c r="N59" s="207"/>
      <c r="O59" s="207"/>
      <c r="P59" s="207"/>
      <c r="Q59" s="207"/>
      <c r="R59" s="207"/>
      <c r="S59" s="207"/>
      <c r="T59" s="207"/>
      <c r="U59" s="207"/>
      <c r="V59" s="207"/>
      <c r="W59" s="261"/>
    </row>
    <row r="60" spans="1:23" s="262" customFormat="1" ht="27" customHeight="1">
      <c r="A60" s="320"/>
      <c r="B60" s="307"/>
      <c r="C60" s="308"/>
      <c r="D60" s="309"/>
      <c r="E60" s="310"/>
      <c r="F60" s="320"/>
      <c r="G60" s="321"/>
      <c r="H60" s="358"/>
      <c r="I60" s="321"/>
      <c r="J60" s="320"/>
      <c r="K60" s="311"/>
      <c r="L60" s="311"/>
      <c r="M60" s="260"/>
      <c r="N60" s="207"/>
      <c r="O60" s="207"/>
      <c r="P60" s="207"/>
      <c r="Q60" s="207"/>
      <c r="R60" s="207"/>
      <c r="S60" s="207"/>
      <c r="T60" s="207"/>
      <c r="U60" s="207"/>
      <c r="V60" s="207"/>
      <c r="W60" s="261"/>
    </row>
    <row r="61" spans="1:23" s="262" customFormat="1" ht="27" customHeight="1">
      <c r="A61" s="320"/>
      <c r="B61" s="307"/>
      <c r="C61" s="308"/>
      <c r="D61" s="309"/>
      <c r="E61" s="313"/>
      <c r="F61" s="320"/>
      <c r="G61" s="321"/>
      <c r="H61" s="359"/>
      <c r="I61" s="321"/>
      <c r="J61" s="320"/>
      <c r="K61" s="311"/>
      <c r="L61" s="311"/>
      <c r="M61" s="260"/>
      <c r="N61" s="207"/>
      <c r="O61" s="207"/>
      <c r="P61" s="207"/>
      <c r="Q61" s="207"/>
      <c r="R61" s="207"/>
      <c r="S61" s="207"/>
      <c r="T61" s="207"/>
      <c r="U61" s="207"/>
      <c r="V61" s="207"/>
      <c r="W61" s="261"/>
    </row>
    <row r="62" spans="1:23" s="262" customFormat="1" ht="20.25" customHeight="1">
      <c r="A62" s="469"/>
      <c r="B62" s="471"/>
      <c r="C62" s="308"/>
      <c r="D62" s="309"/>
      <c r="E62" s="473"/>
      <c r="F62" s="469"/>
      <c r="G62" s="475"/>
      <c r="H62" s="477"/>
      <c r="I62" s="475"/>
      <c r="J62" s="469"/>
      <c r="K62" s="469"/>
      <c r="L62" s="469"/>
      <c r="M62" s="479"/>
      <c r="N62" s="469"/>
      <c r="O62" s="469"/>
      <c r="P62" s="469"/>
      <c r="Q62" s="469"/>
      <c r="R62" s="469"/>
      <c r="S62" s="469"/>
      <c r="T62" s="469"/>
      <c r="U62" s="469"/>
      <c r="V62" s="469"/>
      <c r="W62" s="467"/>
    </row>
    <row r="63" spans="1:23" s="262" customFormat="1" ht="21.75" customHeight="1">
      <c r="A63" s="470"/>
      <c r="B63" s="472"/>
      <c r="C63" s="308"/>
      <c r="D63" s="309"/>
      <c r="E63" s="474"/>
      <c r="F63" s="470"/>
      <c r="G63" s="476"/>
      <c r="H63" s="478"/>
      <c r="I63" s="476"/>
      <c r="J63" s="470"/>
      <c r="K63" s="470"/>
      <c r="L63" s="470"/>
      <c r="M63" s="480"/>
      <c r="N63" s="470"/>
      <c r="O63" s="470"/>
      <c r="P63" s="470"/>
      <c r="Q63" s="470"/>
      <c r="R63" s="470"/>
      <c r="S63" s="470"/>
      <c r="T63" s="470"/>
      <c r="U63" s="470"/>
      <c r="V63" s="470"/>
      <c r="W63" s="468"/>
    </row>
    <row r="64" spans="1:23" s="262" customFormat="1" ht="21" customHeight="1">
      <c r="A64" s="469"/>
      <c r="B64" s="471"/>
      <c r="C64" s="308"/>
      <c r="D64" s="309"/>
      <c r="E64" s="473"/>
      <c r="F64" s="469"/>
      <c r="G64" s="475"/>
      <c r="H64" s="477"/>
      <c r="I64" s="475"/>
      <c r="J64" s="469"/>
      <c r="K64" s="494"/>
      <c r="L64" s="495"/>
      <c r="M64" s="495"/>
      <c r="N64" s="495"/>
      <c r="O64" s="495"/>
      <c r="P64" s="495"/>
      <c r="Q64" s="495"/>
      <c r="R64" s="495"/>
      <c r="S64" s="495"/>
      <c r="T64" s="495"/>
      <c r="U64" s="496"/>
      <c r="V64" s="469"/>
      <c r="W64" s="467"/>
    </row>
    <row r="65" spans="1:23" s="262" customFormat="1" ht="21" customHeight="1">
      <c r="A65" s="470"/>
      <c r="B65" s="472"/>
      <c r="C65" s="308"/>
      <c r="D65" s="309"/>
      <c r="E65" s="474"/>
      <c r="F65" s="470"/>
      <c r="G65" s="476"/>
      <c r="H65" s="478"/>
      <c r="I65" s="476"/>
      <c r="J65" s="470"/>
      <c r="K65" s="500"/>
      <c r="L65" s="501"/>
      <c r="M65" s="501"/>
      <c r="N65" s="501"/>
      <c r="O65" s="501"/>
      <c r="P65" s="501"/>
      <c r="Q65" s="501"/>
      <c r="R65" s="501"/>
      <c r="S65" s="501"/>
      <c r="T65" s="501"/>
      <c r="U65" s="502"/>
      <c r="V65" s="470"/>
      <c r="W65" s="468"/>
    </row>
    <row r="66" spans="1:23" s="262" customFormat="1" ht="48.75" customHeight="1">
      <c r="A66" s="320"/>
      <c r="B66" s="307"/>
      <c r="C66" s="308"/>
      <c r="D66" s="309"/>
      <c r="E66" s="310"/>
      <c r="F66" s="320"/>
      <c r="G66" s="321"/>
      <c r="H66" s="359"/>
      <c r="I66" s="321"/>
      <c r="J66" s="320"/>
      <c r="K66" s="311"/>
      <c r="L66" s="311"/>
      <c r="M66" s="260"/>
      <c r="N66" s="207"/>
      <c r="O66" s="207"/>
      <c r="P66" s="207"/>
      <c r="Q66" s="207"/>
      <c r="R66" s="207"/>
      <c r="S66" s="207"/>
      <c r="T66" s="207"/>
      <c r="U66" s="207"/>
      <c r="V66" s="207"/>
      <c r="W66" s="261"/>
    </row>
    <row r="67" spans="1:23" s="262" customFormat="1" ht="33" customHeight="1">
      <c r="A67" s="320"/>
      <c r="B67" s="307"/>
      <c r="C67" s="308"/>
      <c r="D67" s="309"/>
      <c r="E67" s="310"/>
      <c r="F67" s="320"/>
      <c r="G67" s="321"/>
      <c r="H67" s="359"/>
      <c r="I67" s="321"/>
      <c r="J67" s="320"/>
      <c r="K67" s="311"/>
      <c r="L67" s="311"/>
      <c r="M67" s="260"/>
      <c r="N67" s="207"/>
      <c r="O67" s="207"/>
      <c r="P67" s="207"/>
      <c r="Q67" s="207"/>
      <c r="R67" s="207"/>
      <c r="S67" s="207"/>
      <c r="T67" s="207"/>
      <c r="U67" s="207"/>
      <c r="V67" s="207"/>
      <c r="W67" s="261"/>
    </row>
    <row r="68" spans="1:23" s="262" customFormat="1" ht="33.75" customHeight="1">
      <c r="A68" s="320"/>
      <c r="B68" s="307"/>
      <c r="C68" s="308"/>
      <c r="D68" s="309"/>
      <c r="E68" s="310"/>
      <c r="F68" s="320"/>
      <c r="G68" s="321"/>
      <c r="H68" s="359"/>
      <c r="I68" s="321"/>
      <c r="J68" s="320"/>
      <c r="K68" s="311"/>
      <c r="L68" s="311"/>
      <c r="M68" s="260"/>
      <c r="N68" s="207"/>
      <c r="O68" s="207"/>
      <c r="P68" s="207"/>
      <c r="Q68" s="207"/>
      <c r="R68" s="207"/>
      <c r="S68" s="207"/>
      <c r="T68" s="207"/>
      <c r="U68" s="207"/>
      <c r="V68" s="207"/>
      <c r="W68" s="261"/>
    </row>
    <row r="69" spans="1:23" s="262" customFormat="1" ht="36.75" customHeight="1">
      <c r="A69" s="320"/>
      <c r="B69" s="307"/>
      <c r="C69" s="308"/>
      <c r="D69" s="309"/>
      <c r="E69" s="310"/>
      <c r="F69" s="320"/>
      <c r="G69" s="321"/>
      <c r="H69" s="359"/>
      <c r="I69" s="321"/>
      <c r="J69" s="320"/>
      <c r="K69" s="311"/>
      <c r="L69" s="311"/>
      <c r="M69" s="260"/>
      <c r="N69" s="207"/>
      <c r="O69" s="207"/>
      <c r="P69" s="207"/>
      <c r="Q69" s="207"/>
      <c r="R69" s="207"/>
      <c r="S69" s="207"/>
      <c r="T69" s="207"/>
      <c r="U69" s="207"/>
      <c r="V69" s="207"/>
      <c r="W69" s="261"/>
    </row>
    <row r="70" spans="1:23" s="262" customFormat="1" ht="31.5" customHeight="1">
      <c r="A70" s="320"/>
      <c r="B70" s="307"/>
      <c r="C70" s="308"/>
      <c r="D70" s="309"/>
      <c r="E70" s="310"/>
      <c r="F70" s="320"/>
      <c r="G70" s="321"/>
      <c r="H70" s="359"/>
      <c r="I70" s="321"/>
      <c r="J70" s="320"/>
      <c r="K70" s="311"/>
      <c r="L70" s="311"/>
      <c r="M70" s="260"/>
      <c r="N70" s="207"/>
      <c r="O70" s="207"/>
      <c r="P70" s="207"/>
      <c r="Q70" s="207"/>
      <c r="R70" s="207"/>
      <c r="S70" s="207"/>
      <c r="T70" s="207"/>
      <c r="U70" s="207"/>
      <c r="V70" s="207"/>
      <c r="W70" s="261"/>
    </row>
    <row r="71" spans="1:23" s="262" customFormat="1" ht="21" customHeight="1">
      <c r="A71" s="320"/>
      <c r="B71" s="307"/>
      <c r="C71" s="308"/>
      <c r="D71" s="309"/>
      <c r="E71" s="310"/>
      <c r="F71" s="320"/>
      <c r="G71" s="321"/>
      <c r="H71" s="359"/>
      <c r="I71" s="321"/>
      <c r="J71" s="320"/>
      <c r="K71" s="311"/>
      <c r="L71" s="311"/>
      <c r="M71" s="260"/>
      <c r="N71" s="207"/>
      <c r="O71" s="207"/>
      <c r="P71" s="207"/>
      <c r="Q71" s="207"/>
      <c r="R71" s="207"/>
      <c r="S71" s="207"/>
      <c r="T71" s="207"/>
      <c r="U71" s="207"/>
      <c r="V71" s="207"/>
      <c r="W71" s="261"/>
    </row>
    <row r="72" spans="1:23" s="262" customFormat="1" ht="21" customHeight="1">
      <c r="A72" s="320"/>
      <c r="B72" s="307"/>
      <c r="C72" s="308"/>
      <c r="D72" s="309"/>
      <c r="E72" s="313"/>
      <c r="F72" s="320"/>
      <c r="G72" s="321"/>
      <c r="H72" s="359"/>
      <c r="I72" s="321"/>
      <c r="J72" s="320"/>
      <c r="K72" s="311"/>
      <c r="L72" s="311"/>
      <c r="M72" s="260"/>
      <c r="N72" s="207"/>
      <c r="O72" s="207"/>
      <c r="P72" s="207"/>
      <c r="Q72" s="207"/>
      <c r="R72" s="207"/>
      <c r="S72" s="207"/>
      <c r="T72" s="207"/>
      <c r="U72" s="207"/>
      <c r="V72" s="207"/>
      <c r="W72" s="261"/>
    </row>
    <row r="73" spans="1:23" s="262" customFormat="1" ht="21" customHeight="1">
      <c r="A73" s="320"/>
      <c r="B73" s="307"/>
      <c r="C73" s="308"/>
      <c r="D73" s="309"/>
      <c r="E73" s="310"/>
      <c r="F73" s="320"/>
      <c r="G73" s="321"/>
      <c r="H73" s="359"/>
      <c r="I73" s="321"/>
      <c r="J73" s="320"/>
      <c r="K73" s="311"/>
      <c r="L73" s="311"/>
      <c r="M73" s="260"/>
      <c r="N73" s="207"/>
      <c r="O73" s="207"/>
      <c r="P73" s="207"/>
      <c r="Q73" s="207"/>
      <c r="R73" s="207"/>
      <c r="S73" s="207"/>
      <c r="T73" s="207"/>
      <c r="U73" s="207"/>
      <c r="V73" s="207"/>
      <c r="W73" s="261"/>
    </row>
    <row r="74" spans="1:23" s="262" customFormat="1" ht="35.25" customHeight="1">
      <c r="A74" s="320"/>
      <c r="B74" s="307"/>
      <c r="C74" s="308"/>
      <c r="D74" s="309"/>
      <c r="E74" s="310"/>
      <c r="F74" s="320"/>
      <c r="G74" s="321"/>
      <c r="H74" s="359"/>
      <c r="I74" s="321"/>
      <c r="J74" s="320"/>
      <c r="K74" s="311"/>
      <c r="L74" s="311"/>
      <c r="M74" s="260"/>
      <c r="N74" s="207"/>
      <c r="O74" s="207"/>
      <c r="P74" s="207"/>
      <c r="Q74" s="207"/>
      <c r="R74" s="207"/>
      <c r="S74" s="207"/>
      <c r="T74" s="207"/>
      <c r="U74" s="207"/>
      <c r="V74" s="207"/>
      <c r="W74" s="261"/>
    </row>
    <row r="75" spans="1:23" s="262" customFormat="1" ht="21" customHeight="1">
      <c r="A75" s="320"/>
      <c r="B75" s="307"/>
      <c r="C75" s="308"/>
      <c r="D75" s="309"/>
      <c r="E75" s="310"/>
      <c r="F75" s="320"/>
      <c r="G75" s="321"/>
      <c r="H75" s="359"/>
      <c r="I75" s="321"/>
      <c r="J75" s="320"/>
      <c r="K75" s="311"/>
      <c r="L75" s="311"/>
      <c r="M75" s="260"/>
      <c r="N75" s="207"/>
      <c r="O75" s="207"/>
      <c r="P75" s="207"/>
      <c r="Q75" s="207"/>
      <c r="R75" s="207"/>
      <c r="S75" s="207"/>
      <c r="T75" s="207"/>
      <c r="U75" s="207"/>
      <c r="V75" s="207"/>
      <c r="W75" s="261"/>
    </row>
    <row r="76" spans="1:23" s="262" customFormat="1" ht="33.75" customHeight="1">
      <c r="A76" s="320"/>
      <c r="B76" s="307"/>
      <c r="C76" s="308"/>
      <c r="D76" s="309"/>
      <c r="E76" s="310"/>
      <c r="F76" s="320"/>
      <c r="G76" s="321"/>
      <c r="H76" s="359"/>
      <c r="I76" s="321"/>
      <c r="J76" s="320"/>
      <c r="K76" s="311"/>
      <c r="L76" s="311"/>
      <c r="M76" s="260"/>
      <c r="N76" s="207"/>
      <c r="O76" s="207"/>
      <c r="P76" s="207"/>
      <c r="Q76" s="207"/>
      <c r="R76" s="207"/>
      <c r="S76" s="207"/>
      <c r="T76" s="207"/>
      <c r="U76" s="207"/>
      <c r="V76" s="207"/>
      <c r="W76" s="261"/>
    </row>
    <row r="77" spans="1:23" s="262" customFormat="1" ht="21" customHeight="1">
      <c r="A77" s="320"/>
      <c r="B77" s="307"/>
      <c r="C77" s="308"/>
      <c r="D77" s="309"/>
      <c r="E77" s="310"/>
      <c r="F77" s="320"/>
      <c r="G77" s="321"/>
      <c r="H77" s="359"/>
      <c r="I77" s="321"/>
      <c r="J77" s="320"/>
      <c r="K77" s="311"/>
      <c r="L77" s="311"/>
      <c r="M77" s="260"/>
      <c r="N77" s="207"/>
      <c r="O77" s="207"/>
      <c r="P77" s="207"/>
      <c r="Q77" s="207"/>
      <c r="R77" s="207"/>
      <c r="S77" s="207"/>
      <c r="T77" s="207"/>
      <c r="U77" s="207"/>
      <c r="V77" s="207"/>
      <c r="W77" s="261"/>
    </row>
    <row r="78" spans="1:23" s="262" customFormat="1" ht="21" customHeight="1">
      <c r="A78" s="320"/>
      <c r="B78" s="307"/>
      <c r="C78" s="308"/>
      <c r="D78" s="309"/>
      <c r="E78" s="310"/>
      <c r="F78" s="320"/>
      <c r="G78" s="321"/>
      <c r="H78" s="359"/>
      <c r="I78" s="321"/>
      <c r="J78" s="320"/>
      <c r="K78" s="311"/>
      <c r="L78" s="311"/>
      <c r="M78" s="260"/>
      <c r="N78" s="207"/>
      <c r="O78" s="207"/>
      <c r="P78" s="207"/>
      <c r="Q78" s="207"/>
      <c r="R78" s="207"/>
      <c r="S78" s="207"/>
      <c r="T78" s="207"/>
      <c r="U78" s="207"/>
      <c r="V78" s="207"/>
      <c r="W78" s="261"/>
    </row>
    <row r="79" spans="1:23" s="262" customFormat="1" ht="43.5" customHeight="1">
      <c r="A79" s="320"/>
      <c r="B79" s="307"/>
      <c r="C79" s="308"/>
      <c r="D79" s="309"/>
      <c r="E79" s="310"/>
      <c r="F79" s="320"/>
      <c r="G79" s="321"/>
      <c r="H79" s="359"/>
      <c r="I79" s="321"/>
      <c r="J79" s="320"/>
      <c r="K79" s="311"/>
      <c r="L79" s="311"/>
      <c r="M79" s="260"/>
      <c r="N79" s="207"/>
      <c r="O79" s="207"/>
      <c r="P79" s="207"/>
      <c r="Q79" s="207"/>
      <c r="R79" s="207"/>
      <c r="S79" s="207"/>
      <c r="T79" s="207"/>
      <c r="U79" s="207"/>
      <c r="V79" s="207"/>
      <c r="W79" s="261"/>
    </row>
    <row r="80" spans="1:23" s="262" customFormat="1" ht="33.75" customHeight="1">
      <c r="A80" s="320"/>
      <c r="B80" s="307"/>
      <c r="C80" s="308"/>
      <c r="D80" s="309"/>
      <c r="E80" s="310"/>
      <c r="F80" s="320"/>
      <c r="G80" s="321"/>
      <c r="H80" s="359"/>
      <c r="I80" s="321"/>
      <c r="J80" s="320"/>
      <c r="K80" s="311"/>
      <c r="L80" s="311"/>
      <c r="M80" s="260"/>
      <c r="N80" s="207"/>
      <c r="O80" s="207"/>
      <c r="P80" s="207"/>
      <c r="Q80" s="207"/>
      <c r="R80" s="207"/>
      <c r="S80" s="207"/>
      <c r="T80" s="207"/>
      <c r="U80" s="207"/>
      <c r="V80" s="207"/>
      <c r="W80" s="261"/>
    </row>
    <row r="81" spans="1:23" s="262" customFormat="1" ht="21" customHeight="1">
      <c r="A81" s="320"/>
      <c r="B81" s="307"/>
      <c r="C81" s="308"/>
      <c r="D81" s="309"/>
      <c r="E81" s="310"/>
      <c r="F81" s="320"/>
      <c r="G81" s="321"/>
      <c r="H81" s="359"/>
      <c r="I81" s="321"/>
      <c r="J81" s="320"/>
      <c r="K81" s="311"/>
      <c r="L81" s="311"/>
      <c r="M81" s="260"/>
      <c r="N81" s="207"/>
      <c r="O81" s="207"/>
      <c r="P81" s="207"/>
      <c r="Q81" s="207"/>
      <c r="R81" s="207"/>
      <c r="S81" s="207"/>
      <c r="T81" s="207"/>
      <c r="U81" s="207"/>
      <c r="V81" s="207"/>
      <c r="W81" s="261"/>
    </row>
    <row r="82" spans="1:23" s="262" customFormat="1" ht="21" customHeight="1">
      <c r="A82" s="320"/>
      <c r="B82" s="307"/>
      <c r="C82" s="308"/>
      <c r="D82" s="309"/>
      <c r="E82" s="313"/>
      <c r="F82" s="320"/>
      <c r="G82" s="321"/>
      <c r="H82" s="359"/>
      <c r="I82" s="321"/>
      <c r="J82" s="320"/>
      <c r="K82" s="311"/>
      <c r="L82" s="311"/>
      <c r="M82" s="260"/>
      <c r="N82" s="207"/>
      <c r="O82" s="207"/>
      <c r="P82" s="207"/>
      <c r="Q82" s="207"/>
      <c r="R82" s="207"/>
      <c r="S82" s="207"/>
      <c r="T82" s="207"/>
      <c r="U82" s="207"/>
      <c r="V82" s="207"/>
      <c r="W82" s="261"/>
    </row>
    <row r="83" spans="1:23" s="262" customFormat="1" ht="21" customHeight="1">
      <c r="A83" s="320"/>
      <c r="B83" s="307"/>
      <c r="C83" s="308"/>
      <c r="D83" s="309"/>
      <c r="E83" s="310"/>
      <c r="F83" s="320"/>
      <c r="G83" s="321"/>
      <c r="H83" s="359"/>
      <c r="I83" s="321"/>
      <c r="J83" s="320"/>
      <c r="K83" s="311"/>
      <c r="L83" s="311"/>
      <c r="M83" s="260"/>
      <c r="N83" s="207"/>
      <c r="O83" s="207"/>
      <c r="P83" s="207"/>
      <c r="Q83" s="207"/>
      <c r="R83" s="207"/>
      <c r="S83" s="207"/>
      <c r="T83" s="207"/>
      <c r="U83" s="207"/>
      <c r="V83" s="207"/>
      <c r="W83" s="261"/>
    </row>
    <row r="84" spans="1:23" s="262" customFormat="1" ht="21" customHeight="1">
      <c r="A84" s="320"/>
      <c r="B84" s="307"/>
      <c r="C84" s="308"/>
      <c r="D84" s="309"/>
      <c r="E84" s="310"/>
      <c r="F84" s="320"/>
      <c r="G84" s="321"/>
      <c r="H84" s="359"/>
      <c r="I84" s="321"/>
      <c r="J84" s="320"/>
      <c r="K84" s="311"/>
      <c r="L84" s="311"/>
      <c r="M84" s="260"/>
      <c r="N84" s="207"/>
      <c r="O84" s="207"/>
      <c r="P84" s="207"/>
      <c r="Q84" s="207"/>
      <c r="R84" s="207"/>
      <c r="S84" s="207"/>
      <c r="T84" s="207"/>
      <c r="U84" s="207"/>
      <c r="V84" s="207"/>
      <c r="W84" s="261"/>
    </row>
    <row r="85" spans="1:23" s="262" customFormat="1" ht="21" customHeight="1">
      <c r="A85" s="320"/>
      <c r="B85" s="307"/>
      <c r="C85" s="308"/>
      <c r="D85" s="309"/>
      <c r="E85" s="310"/>
      <c r="F85" s="320"/>
      <c r="G85" s="321"/>
      <c r="H85" s="359"/>
      <c r="I85" s="321"/>
      <c r="J85" s="320"/>
      <c r="K85" s="311"/>
      <c r="L85" s="311"/>
      <c r="M85" s="260"/>
      <c r="N85" s="207"/>
      <c r="O85" s="207"/>
      <c r="P85" s="207"/>
      <c r="Q85" s="207"/>
      <c r="R85" s="207"/>
      <c r="S85" s="207"/>
      <c r="T85" s="207"/>
      <c r="U85" s="207"/>
      <c r="V85" s="207"/>
      <c r="W85" s="261"/>
    </row>
    <row r="86" spans="1:23" s="262" customFormat="1" ht="21" customHeight="1">
      <c r="A86" s="320"/>
      <c r="B86" s="307"/>
      <c r="C86" s="308"/>
      <c r="D86" s="309"/>
      <c r="E86" s="310"/>
      <c r="F86" s="320"/>
      <c r="G86" s="321"/>
      <c r="H86" s="358"/>
      <c r="I86" s="321"/>
      <c r="J86" s="320"/>
      <c r="K86" s="311"/>
      <c r="L86" s="311"/>
      <c r="M86" s="260"/>
      <c r="N86" s="207"/>
      <c r="O86" s="207"/>
      <c r="P86" s="207"/>
      <c r="Q86" s="207"/>
      <c r="R86" s="207"/>
      <c r="S86" s="207"/>
      <c r="T86" s="207"/>
      <c r="U86" s="207"/>
      <c r="V86" s="207"/>
      <c r="W86" s="261"/>
    </row>
    <row r="87" spans="1:23" s="262" customFormat="1" ht="21" customHeight="1">
      <c r="A87" s="320"/>
      <c r="B87" s="307"/>
      <c r="C87" s="308"/>
      <c r="D87" s="309"/>
      <c r="E87" s="310"/>
      <c r="F87" s="320"/>
      <c r="G87" s="321"/>
      <c r="H87" s="358"/>
      <c r="I87" s="321"/>
      <c r="J87" s="320"/>
      <c r="K87" s="311"/>
      <c r="L87" s="311"/>
      <c r="M87" s="260"/>
      <c r="N87" s="207"/>
      <c r="O87" s="207"/>
      <c r="P87" s="207"/>
      <c r="Q87" s="207"/>
      <c r="R87" s="207"/>
      <c r="S87" s="207"/>
      <c r="T87" s="207"/>
      <c r="U87" s="207"/>
      <c r="V87" s="207"/>
      <c r="W87" s="261"/>
    </row>
    <row r="88" spans="1:23" s="262" customFormat="1" ht="21" customHeight="1">
      <c r="A88" s="320"/>
      <c r="B88" s="307"/>
      <c r="C88" s="308"/>
      <c r="D88" s="309"/>
      <c r="E88" s="310"/>
      <c r="F88" s="320"/>
      <c r="G88" s="321"/>
      <c r="H88" s="358"/>
      <c r="I88" s="321"/>
      <c r="J88" s="320"/>
      <c r="K88" s="311"/>
      <c r="L88" s="311"/>
      <c r="M88" s="260"/>
      <c r="N88" s="207"/>
      <c r="O88" s="207"/>
      <c r="P88" s="207"/>
      <c r="Q88" s="207"/>
      <c r="R88" s="207"/>
      <c r="S88" s="207"/>
      <c r="T88" s="207"/>
      <c r="U88" s="207"/>
      <c r="V88" s="207"/>
      <c r="W88" s="261"/>
    </row>
    <row r="89" spans="1:23" s="262" customFormat="1" ht="21" customHeight="1">
      <c r="A89" s="320"/>
      <c r="B89" s="307"/>
      <c r="C89" s="308"/>
      <c r="D89" s="309"/>
      <c r="E89" s="310"/>
      <c r="F89" s="320"/>
      <c r="G89" s="321"/>
      <c r="H89" s="358"/>
      <c r="I89" s="321"/>
      <c r="J89" s="320"/>
      <c r="K89" s="311"/>
      <c r="L89" s="311"/>
      <c r="M89" s="260"/>
      <c r="N89" s="207"/>
      <c r="O89" s="207"/>
      <c r="P89" s="207"/>
      <c r="Q89" s="207"/>
      <c r="R89" s="207"/>
      <c r="S89" s="207"/>
      <c r="T89" s="207"/>
      <c r="U89" s="207"/>
      <c r="V89" s="207"/>
      <c r="W89" s="261"/>
    </row>
    <row r="90" spans="1:23" s="21" customFormat="1" ht="75" customHeight="1">
      <c r="A90" s="293"/>
      <c r="B90" s="295"/>
      <c r="C90" s="289"/>
      <c r="D90" s="291"/>
      <c r="E90" s="290"/>
      <c r="F90" s="301"/>
      <c r="G90" s="314"/>
      <c r="H90" s="358"/>
      <c r="I90" s="302"/>
      <c r="J90" s="316"/>
      <c r="K90" s="180"/>
      <c r="L90" s="180"/>
      <c r="M90" s="133"/>
      <c r="N90" s="190"/>
      <c r="O90" s="172"/>
      <c r="P90" s="196"/>
      <c r="Q90" s="207"/>
      <c r="R90" s="207"/>
      <c r="S90" s="207"/>
      <c r="T90" s="207"/>
      <c r="U90" s="207"/>
      <c r="V90" s="172"/>
      <c r="W90" s="132">
        <f t="shared" ref="W90:W135" si="0">J90-K90-L90-M90-N90-O90-P90-Q90-R90-S90-T90-U90-V90</f>
        <v>0</v>
      </c>
    </row>
    <row r="91" spans="1:23" s="21" customFormat="1" ht="54" customHeight="1">
      <c r="A91" s="515" t="s">
        <v>516</v>
      </c>
      <c r="B91" s="515"/>
      <c r="C91" s="515"/>
      <c r="D91" s="515"/>
      <c r="E91" s="515"/>
      <c r="F91" s="515"/>
      <c r="G91" s="515"/>
      <c r="H91" s="515"/>
      <c r="I91" s="515"/>
      <c r="J91" s="240"/>
      <c r="K91" s="180"/>
      <c r="L91" s="180"/>
      <c r="M91" s="133"/>
      <c r="N91" s="190"/>
      <c r="O91" s="172"/>
      <c r="P91" s="196"/>
      <c r="Q91" s="207"/>
      <c r="R91" s="207"/>
      <c r="S91" s="207"/>
      <c r="T91" s="207"/>
      <c r="U91" s="207"/>
      <c r="V91" s="172"/>
      <c r="W91" s="132">
        <f t="shared" si="0"/>
        <v>0</v>
      </c>
    </row>
    <row r="92" spans="1:23" s="21" customFormat="1" ht="47.25" customHeight="1">
      <c r="A92" s="188" t="s">
        <v>13</v>
      </c>
      <c r="B92" s="298" t="s">
        <v>430</v>
      </c>
      <c r="C92" s="188"/>
      <c r="D92" s="185" t="s">
        <v>429</v>
      </c>
      <c r="E92" s="185" t="s">
        <v>427</v>
      </c>
      <c r="F92" s="185" t="s">
        <v>428</v>
      </c>
      <c r="G92" s="524" t="s">
        <v>11</v>
      </c>
      <c r="H92" s="524"/>
      <c r="I92" s="524"/>
      <c r="J92" s="240"/>
      <c r="K92" s="180"/>
      <c r="L92" s="180"/>
      <c r="M92" s="133"/>
      <c r="N92" s="237"/>
      <c r="O92" s="237"/>
      <c r="P92" s="237"/>
      <c r="Q92" s="207"/>
      <c r="R92" s="207"/>
      <c r="S92" s="207"/>
      <c r="T92" s="207"/>
      <c r="U92" s="207"/>
      <c r="V92" s="237"/>
      <c r="W92" s="132"/>
    </row>
    <row r="93" spans="1:23" s="21" customFormat="1" ht="41.25" customHeight="1">
      <c r="A93" s="249">
        <v>1</v>
      </c>
      <c r="B93" s="248" t="s">
        <v>255</v>
      </c>
      <c r="C93" s="181"/>
      <c r="D93" s="182" t="s">
        <v>502</v>
      </c>
      <c r="E93" s="250">
        <v>8000</v>
      </c>
      <c r="F93" s="286">
        <v>8000</v>
      </c>
      <c r="G93" s="521"/>
      <c r="H93" s="522"/>
      <c r="I93" s="523"/>
      <c r="J93" s="188"/>
      <c r="K93" s="180">
        <v>0</v>
      </c>
      <c r="L93" s="180">
        <v>479.19</v>
      </c>
      <c r="M93" s="180">
        <v>335.53</v>
      </c>
      <c r="N93" s="190"/>
      <c r="O93" s="187"/>
      <c r="P93" s="196"/>
      <c r="Q93" s="207"/>
      <c r="R93" s="207"/>
      <c r="S93" s="207"/>
      <c r="T93" s="207"/>
      <c r="U93" s="207"/>
      <c r="V93" s="187"/>
      <c r="W93" s="132">
        <f t="shared" si="0"/>
        <v>-814.72</v>
      </c>
    </row>
    <row r="94" spans="1:23" s="21" customFormat="1" ht="35.25" customHeight="1">
      <c r="A94" s="245">
        <v>2</v>
      </c>
      <c r="B94" s="247" t="s">
        <v>260</v>
      </c>
      <c r="C94" s="246"/>
      <c r="D94" s="251" t="s">
        <v>503</v>
      </c>
      <c r="E94" s="252">
        <v>2800.14</v>
      </c>
      <c r="F94" s="287" t="s">
        <v>504</v>
      </c>
      <c r="G94" s="518"/>
      <c r="H94" s="519"/>
      <c r="I94" s="520"/>
      <c r="J94" s="316"/>
      <c r="K94" s="180">
        <v>0</v>
      </c>
      <c r="L94" s="180">
        <v>1126.1500000000001</v>
      </c>
      <c r="M94" s="180">
        <v>0</v>
      </c>
      <c r="N94" s="190"/>
      <c r="O94" s="172"/>
      <c r="P94" s="196"/>
      <c r="Q94" s="207"/>
      <c r="R94" s="207"/>
      <c r="S94" s="207"/>
      <c r="T94" s="207"/>
      <c r="U94" s="207"/>
      <c r="V94" s="172"/>
      <c r="W94" s="132">
        <f t="shared" si="0"/>
        <v>-1126.1500000000001</v>
      </c>
    </row>
    <row r="95" spans="1:23" s="21" customFormat="1" ht="32.25" customHeight="1">
      <c r="A95" s="516">
        <v>3</v>
      </c>
      <c r="B95" s="248" t="s">
        <v>426</v>
      </c>
      <c r="C95" s="517"/>
      <c r="D95" s="251" t="s">
        <v>505</v>
      </c>
      <c r="E95" s="253" t="s">
        <v>506</v>
      </c>
      <c r="F95" s="253" t="s">
        <v>506</v>
      </c>
      <c r="G95" s="518"/>
      <c r="H95" s="519"/>
      <c r="I95" s="520"/>
      <c r="J95" s="316"/>
      <c r="K95" s="180"/>
      <c r="L95" s="180">
        <v>341.02</v>
      </c>
      <c r="M95" s="180">
        <v>776.44</v>
      </c>
      <c r="N95" s="190"/>
      <c r="O95" s="172"/>
      <c r="P95" s="196"/>
      <c r="Q95" s="207"/>
      <c r="R95" s="207"/>
      <c r="S95" s="207"/>
      <c r="T95" s="207"/>
      <c r="U95" s="207"/>
      <c r="V95" s="172"/>
      <c r="W95" s="132">
        <f t="shared" si="0"/>
        <v>-1117.46</v>
      </c>
    </row>
    <row r="96" spans="1:23" s="21" customFormat="1" ht="21" customHeight="1">
      <c r="A96" s="516"/>
      <c r="B96" s="254" t="s">
        <v>507</v>
      </c>
      <c r="C96" s="517"/>
      <c r="D96" s="254" t="s">
        <v>508</v>
      </c>
      <c r="E96" s="252" t="s">
        <v>509</v>
      </c>
      <c r="F96" s="252" t="s">
        <v>509</v>
      </c>
      <c r="G96" s="518"/>
      <c r="H96" s="519"/>
      <c r="I96" s="520"/>
      <c r="J96" s="316"/>
      <c r="K96" s="180">
        <v>0</v>
      </c>
      <c r="L96" s="180">
        <v>0</v>
      </c>
      <c r="M96" s="180">
        <v>2360</v>
      </c>
      <c r="N96" s="190"/>
      <c r="O96" s="172"/>
      <c r="P96" s="196"/>
      <c r="Q96" s="207"/>
      <c r="R96" s="207"/>
      <c r="S96" s="207"/>
      <c r="T96" s="207"/>
      <c r="U96" s="207"/>
      <c r="V96" s="172"/>
      <c r="W96" s="132">
        <f t="shared" si="0"/>
        <v>-2360</v>
      </c>
    </row>
    <row r="97" spans="1:23" s="21" customFormat="1" ht="36">
      <c r="A97" s="516"/>
      <c r="B97" s="254" t="s">
        <v>510</v>
      </c>
      <c r="C97" s="517"/>
      <c r="D97" s="254" t="s">
        <v>511</v>
      </c>
      <c r="E97" s="252" t="s">
        <v>512</v>
      </c>
      <c r="F97" s="252" t="s">
        <v>512</v>
      </c>
      <c r="G97" s="518"/>
      <c r="H97" s="519"/>
      <c r="I97" s="520"/>
      <c r="J97" s="316"/>
      <c r="K97" s="180">
        <v>0</v>
      </c>
      <c r="L97" s="180">
        <v>0</v>
      </c>
      <c r="M97" s="180">
        <v>0</v>
      </c>
      <c r="N97" s="190"/>
      <c r="O97" s="172"/>
      <c r="P97" s="196"/>
      <c r="Q97" s="207"/>
      <c r="R97" s="207"/>
      <c r="S97" s="207"/>
      <c r="T97" s="207"/>
      <c r="U97" s="207"/>
      <c r="V97" s="172"/>
      <c r="W97" s="132">
        <f t="shared" si="0"/>
        <v>0</v>
      </c>
    </row>
    <row r="98" spans="1:23" s="21" customFormat="1" ht="34.5" customHeight="1">
      <c r="A98" s="516"/>
      <c r="B98" s="254" t="s">
        <v>513</v>
      </c>
      <c r="C98" s="517"/>
      <c r="D98" s="254" t="s">
        <v>514</v>
      </c>
      <c r="E98" s="253">
        <v>4035</v>
      </c>
      <c r="F98" s="253">
        <v>4035</v>
      </c>
      <c r="G98" s="518"/>
      <c r="H98" s="519"/>
      <c r="I98" s="520"/>
      <c r="J98" s="316"/>
      <c r="K98" s="180">
        <v>0</v>
      </c>
      <c r="L98" s="180">
        <v>0</v>
      </c>
      <c r="M98" s="180">
        <v>0</v>
      </c>
      <c r="N98" s="190"/>
      <c r="O98" s="172"/>
      <c r="P98" s="196"/>
      <c r="Q98" s="207"/>
      <c r="R98" s="207"/>
      <c r="S98" s="207"/>
      <c r="T98" s="207"/>
      <c r="U98" s="207"/>
      <c r="V98" s="172"/>
      <c r="W98" s="132">
        <f t="shared" si="0"/>
        <v>0</v>
      </c>
    </row>
    <row r="99" spans="1:23" s="21" customFormat="1" ht="42.75" customHeight="1">
      <c r="A99" s="516"/>
      <c r="B99" s="369" t="s">
        <v>410</v>
      </c>
      <c r="C99" s="517"/>
      <c r="D99" s="369" t="s">
        <v>515</v>
      </c>
      <c r="E99" s="253">
        <v>12000</v>
      </c>
      <c r="F99" s="287">
        <v>12000</v>
      </c>
      <c r="G99" s="518"/>
      <c r="H99" s="519"/>
      <c r="I99" s="520"/>
      <c r="J99" s="316"/>
      <c r="K99" s="180">
        <v>0</v>
      </c>
      <c r="L99" s="180">
        <v>0</v>
      </c>
      <c r="M99" s="180">
        <v>0</v>
      </c>
      <c r="N99" s="190"/>
      <c r="O99" s="172"/>
      <c r="P99" s="196"/>
      <c r="Q99" s="207"/>
      <c r="R99" s="207"/>
      <c r="S99" s="207"/>
      <c r="T99" s="207"/>
      <c r="U99" s="207"/>
      <c r="V99" s="172"/>
      <c r="W99" s="132">
        <f t="shared" si="0"/>
        <v>0</v>
      </c>
    </row>
    <row r="100" spans="1:23" s="21" customFormat="1" ht="21.75" customHeight="1">
      <c r="A100" s="516"/>
      <c r="B100" s="254"/>
      <c r="C100" s="517"/>
      <c r="D100" s="254"/>
      <c r="E100" s="252"/>
      <c r="F100" s="287"/>
      <c r="G100" s="518"/>
      <c r="H100" s="519"/>
      <c r="I100" s="520"/>
      <c r="J100" s="316"/>
      <c r="K100" s="180"/>
      <c r="L100" s="180"/>
      <c r="M100" s="133"/>
      <c r="N100" s="190"/>
      <c r="O100" s="172"/>
      <c r="P100" s="196"/>
      <c r="Q100" s="207"/>
      <c r="R100" s="207"/>
      <c r="S100" s="207"/>
      <c r="T100" s="207"/>
      <c r="U100" s="207"/>
      <c r="V100" s="172"/>
      <c r="W100" s="132">
        <f t="shared" si="0"/>
        <v>0</v>
      </c>
    </row>
    <row r="101" spans="1:23" s="21" customFormat="1" ht="23.25" customHeight="1">
      <c r="A101" s="516"/>
      <c r="B101" s="254"/>
      <c r="C101" s="517"/>
      <c r="D101" s="254"/>
      <c r="E101" s="252"/>
      <c r="F101" s="287"/>
      <c r="G101" s="518"/>
      <c r="H101" s="519"/>
      <c r="I101" s="520"/>
      <c r="J101" s="316"/>
      <c r="K101" s="180"/>
      <c r="L101" s="180"/>
      <c r="M101" s="133"/>
      <c r="N101" s="190"/>
      <c r="O101" s="172"/>
      <c r="P101" s="196"/>
      <c r="Q101" s="207"/>
      <c r="R101" s="207"/>
      <c r="S101" s="207"/>
      <c r="T101" s="207"/>
      <c r="U101" s="207"/>
      <c r="V101" s="172"/>
      <c r="W101" s="132">
        <f t="shared" si="0"/>
        <v>0</v>
      </c>
    </row>
    <row r="102" spans="1:23" s="21" customFormat="1" ht="18">
      <c r="A102" s="516"/>
      <c r="B102" s="254"/>
      <c r="C102" s="517"/>
      <c r="D102" s="254"/>
      <c r="E102" s="252"/>
      <c r="F102" s="287"/>
      <c r="G102" s="518"/>
      <c r="H102" s="519"/>
      <c r="I102" s="520"/>
      <c r="J102" s="316"/>
      <c r="K102" s="180"/>
      <c r="L102" s="180"/>
      <c r="M102" s="133"/>
      <c r="N102" s="190"/>
      <c r="O102" s="172"/>
      <c r="P102" s="196"/>
      <c r="Q102" s="207"/>
      <c r="R102" s="207"/>
      <c r="S102" s="207"/>
      <c r="T102" s="207"/>
      <c r="U102" s="207"/>
      <c r="V102" s="172"/>
      <c r="W102" s="132">
        <f t="shared" si="0"/>
        <v>0</v>
      </c>
    </row>
    <row r="103" spans="1:23" s="24" customFormat="1" ht="55.5" customHeight="1">
      <c r="A103" s="245">
        <v>4</v>
      </c>
      <c r="B103" s="247"/>
      <c r="C103" s="181"/>
      <c r="D103" s="247"/>
      <c r="E103" s="250"/>
      <c r="F103" s="286"/>
      <c r="G103" s="521"/>
      <c r="H103" s="522"/>
      <c r="I103" s="523"/>
      <c r="J103" s="167"/>
      <c r="K103" s="45"/>
      <c r="L103" s="45"/>
      <c r="M103" s="133"/>
      <c r="N103" s="7"/>
      <c r="O103" s="171"/>
      <c r="P103" s="194"/>
      <c r="Q103" s="211"/>
      <c r="R103" s="211"/>
      <c r="S103" s="211"/>
      <c r="T103" s="211"/>
      <c r="U103" s="211"/>
      <c r="V103" s="171"/>
      <c r="W103" s="132">
        <f t="shared" si="0"/>
        <v>0</v>
      </c>
    </row>
    <row r="104" spans="1:23" s="24" customFormat="1" ht="41.25" customHeight="1">
      <c r="A104" s="245">
        <v>5</v>
      </c>
      <c r="B104" s="247"/>
      <c r="C104" s="181"/>
      <c r="D104" s="247"/>
      <c r="E104" s="250"/>
      <c r="F104" s="286"/>
      <c r="G104" s="521"/>
      <c r="H104" s="522"/>
      <c r="I104" s="523"/>
      <c r="J104" s="175"/>
      <c r="K104" s="45"/>
      <c r="L104" s="45"/>
      <c r="M104" s="133"/>
      <c r="N104" s="7"/>
      <c r="O104" s="171"/>
      <c r="P104" s="194"/>
      <c r="Q104" s="211"/>
      <c r="R104" s="211"/>
      <c r="S104" s="211"/>
      <c r="T104" s="211"/>
      <c r="U104" s="211"/>
      <c r="V104" s="171"/>
      <c r="W104" s="132">
        <f t="shared" si="0"/>
        <v>0</v>
      </c>
    </row>
    <row r="105" spans="1:23" s="24" customFormat="1" ht="92.25" customHeight="1">
      <c r="A105" s="245">
        <v>6</v>
      </c>
      <c r="B105" s="247"/>
      <c r="C105" s="246"/>
      <c r="D105" s="247"/>
      <c r="E105" s="250"/>
      <c r="F105" s="286"/>
      <c r="G105" s="521"/>
      <c r="H105" s="522"/>
      <c r="I105" s="523"/>
      <c r="J105" s="167"/>
      <c r="K105" s="45"/>
      <c r="L105" s="45"/>
      <c r="M105" s="133"/>
      <c r="N105" s="7"/>
      <c r="O105" s="171"/>
      <c r="P105" s="194"/>
      <c r="Q105" s="211"/>
      <c r="R105" s="211"/>
      <c r="S105" s="211"/>
      <c r="T105" s="211"/>
      <c r="U105" s="211"/>
      <c r="V105" s="171"/>
      <c r="W105" s="132">
        <f t="shared" si="0"/>
        <v>0</v>
      </c>
    </row>
    <row r="106" spans="1:23" s="24" customFormat="1" ht="37.5" customHeight="1">
      <c r="A106" s="245">
        <v>7</v>
      </c>
      <c r="B106" s="247"/>
      <c r="C106" s="246"/>
      <c r="D106" s="247"/>
      <c r="E106" s="250"/>
      <c r="F106" s="286"/>
      <c r="G106" s="521"/>
      <c r="H106" s="522"/>
      <c r="I106" s="523"/>
      <c r="J106" s="167"/>
      <c r="K106" s="45"/>
      <c r="L106" s="45"/>
      <c r="M106" s="133"/>
      <c r="N106" s="7"/>
      <c r="O106" s="171"/>
      <c r="P106" s="194"/>
      <c r="Q106" s="211"/>
      <c r="R106" s="211"/>
      <c r="S106" s="211"/>
      <c r="T106" s="211"/>
      <c r="U106" s="211"/>
      <c r="V106" s="171"/>
      <c r="W106" s="132">
        <f t="shared" si="0"/>
        <v>0</v>
      </c>
    </row>
    <row r="107" spans="1:23" s="24" customFormat="1" ht="31.5" customHeight="1">
      <c r="A107" s="245">
        <v>8</v>
      </c>
      <c r="B107" s="248"/>
      <c r="C107" s="246"/>
      <c r="D107" s="247"/>
      <c r="E107" s="253"/>
      <c r="F107" s="286"/>
      <c r="G107" s="521"/>
      <c r="H107" s="522"/>
      <c r="I107" s="523"/>
      <c r="J107" s="167"/>
      <c r="K107" s="45"/>
      <c r="L107" s="45"/>
      <c r="M107" s="133"/>
      <c r="N107" s="7"/>
      <c r="O107" s="171"/>
      <c r="P107" s="194"/>
      <c r="Q107" s="211"/>
      <c r="R107" s="211"/>
      <c r="S107" s="211"/>
      <c r="T107" s="211"/>
      <c r="U107" s="211"/>
      <c r="V107" s="171"/>
      <c r="W107" s="132">
        <f t="shared" si="0"/>
        <v>0</v>
      </c>
    </row>
    <row r="108" spans="1:23" s="21" customFormat="1" ht="192" customHeight="1">
      <c r="A108" s="245">
        <v>9</v>
      </c>
      <c r="B108" s="258"/>
      <c r="C108" s="246"/>
      <c r="D108" s="251"/>
      <c r="E108" s="253"/>
      <c r="F108" s="287"/>
      <c r="G108" s="532"/>
      <c r="H108" s="533"/>
      <c r="I108" s="534"/>
      <c r="J108" s="316"/>
      <c r="K108" s="180"/>
      <c r="L108" s="180"/>
      <c r="M108" s="133"/>
      <c r="N108" s="190"/>
      <c r="O108" s="172"/>
      <c r="P108" s="196"/>
      <c r="Q108" s="207"/>
      <c r="R108" s="207"/>
      <c r="S108" s="207"/>
      <c r="T108" s="207"/>
      <c r="U108" s="207"/>
      <c r="V108" s="172"/>
      <c r="W108" s="132">
        <f t="shared" si="0"/>
        <v>0</v>
      </c>
    </row>
    <row r="109" spans="1:23" s="21" customFormat="1" ht="36" customHeight="1">
      <c r="A109" s="245">
        <v>10</v>
      </c>
      <c r="B109" s="248"/>
      <c r="C109" s="246"/>
      <c r="D109" s="251"/>
      <c r="E109" s="252"/>
      <c r="F109" s="287"/>
      <c r="G109" s="518"/>
      <c r="H109" s="519"/>
      <c r="I109" s="520"/>
      <c r="J109" s="316"/>
      <c r="K109" s="180"/>
      <c r="L109" s="180"/>
      <c r="M109" s="133"/>
      <c r="N109" s="190"/>
      <c r="O109" s="172"/>
      <c r="P109" s="196"/>
      <c r="Q109" s="207"/>
      <c r="R109" s="207"/>
      <c r="S109" s="207"/>
      <c r="T109" s="207"/>
      <c r="U109" s="207"/>
      <c r="V109" s="172"/>
      <c r="W109" s="132">
        <f t="shared" si="0"/>
        <v>0</v>
      </c>
    </row>
    <row r="110" spans="1:23" s="24" customFormat="1" ht="48.75" customHeight="1">
      <c r="A110" s="245">
        <v>11</v>
      </c>
      <c r="B110" s="247"/>
      <c r="C110" s="246"/>
      <c r="D110" s="247"/>
      <c r="E110" s="246"/>
      <c r="F110" s="287"/>
      <c r="G110" s="525"/>
      <c r="H110" s="526"/>
      <c r="I110" s="527"/>
      <c r="J110" s="45"/>
      <c r="K110" s="45"/>
      <c r="L110" s="45"/>
      <c r="M110" s="133"/>
      <c r="N110" s="7"/>
      <c r="O110" s="171"/>
      <c r="P110" s="194"/>
      <c r="Q110" s="211"/>
      <c r="R110" s="211"/>
      <c r="S110" s="211"/>
      <c r="T110" s="211"/>
      <c r="U110" s="211"/>
      <c r="V110" s="171"/>
      <c r="W110" s="132">
        <f t="shared" si="0"/>
        <v>0</v>
      </c>
    </row>
    <row r="111" spans="1:23" s="21" customFormat="1" ht="32.25" customHeight="1">
      <c r="A111" s="245">
        <v>12</v>
      </c>
      <c r="B111" s="248"/>
      <c r="C111" s="246"/>
      <c r="D111" s="251"/>
      <c r="E111" s="252"/>
      <c r="F111" s="287"/>
      <c r="G111" s="518"/>
      <c r="H111" s="519"/>
      <c r="I111" s="520"/>
      <c r="J111" s="316"/>
      <c r="K111" s="180"/>
      <c r="L111" s="180"/>
      <c r="M111" s="133"/>
      <c r="N111" s="190"/>
      <c r="O111" s="172"/>
      <c r="P111" s="196"/>
      <c r="Q111" s="207"/>
      <c r="R111" s="207"/>
      <c r="S111" s="207"/>
      <c r="T111" s="207"/>
      <c r="U111" s="207"/>
      <c r="V111" s="172"/>
      <c r="W111" s="132">
        <f t="shared" si="0"/>
        <v>0</v>
      </c>
    </row>
    <row r="112" spans="1:23" s="21" customFormat="1" ht="53.25" customHeight="1">
      <c r="A112" s="245">
        <v>13</v>
      </c>
      <c r="B112" s="248"/>
      <c r="C112" s="246"/>
      <c r="D112" s="251"/>
      <c r="E112" s="252"/>
      <c r="F112" s="287"/>
      <c r="G112" s="518"/>
      <c r="H112" s="519"/>
      <c r="I112" s="520"/>
      <c r="J112" s="316"/>
      <c r="K112" s="180"/>
      <c r="L112" s="180"/>
      <c r="M112" s="133"/>
      <c r="N112" s="190"/>
      <c r="O112" s="172"/>
      <c r="P112" s="196"/>
      <c r="Q112" s="207"/>
      <c r="R112" s="207"/>
      <c r="S112" s="207"/>
      <c r="T112" s="207"/>
      <c r="U112" s="207"/>
      <c r="V112" s="172"/>
      <c r="W112" s="132">
        <f t="shared" si="0"/>
        <v>0</v>
      </c>
    </row>
    <row r="113" spans="1:24" s="24" customFormat="1" ht="56.25" customHeight="1">
      <c r="A113" s="245">
        <v>14</v>
      </c>
      <c r="B113" s="247"/>
      <c r="C113" s="246"/>
      <c r="D113" s="247"/>
      <c r="E113" s="246"/>
      <c r="F113" s="287"/>
      <c r="G113" s="440"/>
      <c r="H113" s="442"/>
      <c r="I113" s="441"/>
      <c r="J113" s="45"/>
      <c r="K113" s="45"/>
      <c r="L113" s="45"/>
      <c r="M113" s="133"/>
      <c r="N113" s="7"/>
      <c r="O113" s="171"/>
      <c r="P113" s="194"/>
      <c r="Q113" s="211"/>
      <c r="R113" s="211"/>
      <c r="S113" s="211"/>
      <c r="T113" s="211"/>
      <c r="U113" s="211"/>
      <c r="V113" s="171"/>
      <c r="W113" s="132">
        <f t="shared" si="0"/>
        <v>0</v>
      </c>
    </row>
    <row r="114" spans="1:24" s="21" customFormat="1" ht="39.75" customHeight="1">
      <c r="A114" s="249">
        <v>15</v>
      </c>
      <c r="B114" s="247"/>
      <c r="C114" s="246"/>
      <c r="D114" s="247"/>
      <c r="E114" s="255"/>
      <c r="F114" s="287"/>
      <c r="G114" s="440"/>
      <c r="H114" s="442"/>
      <c r="I114" s="441"/>
      <c r="J114" s="45"/>
      <c r="K114" s="45"/>
      <c r="L114" s="45"/>
      <c r="M114" s="133"/>
      <c r="N114" s="45"/>
      <c r="O114" s="172"/>
      <c r="P114" s="196"/>
      <c r="Q114" s="207"/>
      <c r="R114" s="207"/>
      <c r="S114" s="207"/>
      <c r="T114" s="207"/>
      <c r="U114" s="207"/>
      <c r="V114" s="172"/>
      <c r="W114" s="132">
        <f t="shared" si="0"/>
        <v>0</v>
      </c>
    </row>
    <row r="115" spans="1:24" s="21" customFormat="1" ht="25.5" customHeight="1">
      <c r="A115" s="249">
        <v>16</v>
      </c>
      <c r="B115" s="247"/>
      <c r="C115" s="294"/>
      <c r="D115" s="247"/>
      <c r="E115" s="255"/>
      <c r="F115" s="287"/>
      <c r="G115" s="440"/>
      <c r="H115" s="442"/>
      <c r="I115" s="441"/>
      <c r="J115" s="45"/>
      <c r="K115" s="45"/>
      <c r="L115" s="45"/>
      <c r="M115" s="133"/>
      <c r="N115" s="45"/>
      <c r="O115" s="292"/>
      <c r="P115" s="292"/>
      <c r="Q115" s="207"/>
      <c r="R115" s="207"/>
      <c r="S115" s="207"/>
      <c r="T115" s="207"/>
      <c r="U115" s="207"/>
      <c r="V115" s="292"/>
      <c r="W115" s="132"/>
    </row>
    <row r="116" spans="1:24" s="165" customFormat="1" ht="44.25" customHeight="1">
      <c r="A116" s="245"/>
      <c r="B116" s="182"/>
      <c r="C116" s="181"/>
      <c r="D116" s="256"/>
      <c r="E116" s="257"/>
      <c r="F116" s="288"/>
      <c r="G116" s="538"/>
      <c r="H116" s="539"/>
      <c r="I116" s="540"/>
      <c r="J116" s="167"/>
      <c r="K116" s="167"/>
      <c r="L116" s="167"/>
      <c r="M116" s="184"/>
      <c r="N116" s="193"/>
      <c r="O116" s="185"/>
      <c r="P116" s="185"/>
      <c r="Q116" s="213"/>
      <c r="R116" s="213"/>
      <c r="S116" s="213"/>
      <c r="T116" s="213"/>
      <c r="U116" s="213"/>
      <c r="V116" s="185"/>
      <c r="W116" s="132">
        <f t="shared" si="0"/>
        <v>0</v>
      </c>
      <c r="X116" s="186"/>
    </row>
    <row r="117" spans="1:24" s="262" customFormat="1" ht="17.25" customHeight="1">
      <c r="A117" s="464"/>
      <c r="B117" s="465"/>
      <c r="C117" s="465"/>
      <c r="D117" s="465"/>
      <c r="E117" s="465"/>
      <c r="F117" s="465"/>
      <c r="G117" s="465"/>
      <c r="H117" s="465"/>
      <c r="I117" s="466"/>
      <c r="J117" s="259"/>
      <c r="K117" s="259"/>
      <c r="L117" s="259"/>
      <c r="M117" s="260"/>
      <c r="N117" s="259"/>
      <c r="O117" s="207"/>
      <c r="P117" s="207"/>
      <c r="Q117" s="207"/>
      <c r="R117" s="207"/>
      <c r="S117" s="207"/>
      <c r="T117" s="207"/>
      <c r="U117" s="207"/>
      <c r="V117" s="207"/>
      <c r="W117" s="261">
        <f t="shared" si="0"/>
        <v>0</v>
      </c>
    </row>
    <row r="118" spans="1:24" s="154" customFormat="1" ht="43.5" customHeight="1">
      <c r="A118" s="207"/>
      <c r="B118" s="535"/>
      <c r="C118" s="536"/>
      <c r="D118" s="536"/>
      <c r="E118" s="536"/>
      <c r="F118" s="536"/>
      <c r="G118" s="536"/>
      <c r="H118" s="536"/>
      <c r="I118" s="537"/>
      <c r="J118" s="167"/>
      <c r="K118" s="45"/>
      <c r="L118" s="45"/>
      <c r="M118" s="133"/>
      <c r="N118" s="7"/>
      <c r="O118" s="171"/>
      <c r="P118" s="194"/>
      <c r="Q118" s="211"/>
      <c r="R118" s="211"/>
      <c r="S118" s="211"/>
      <c r="T118" s="211"/>
      <c r="U118" s="211"/>
      <c r="V118" s="171"/>
      <c r="W118" s="132">
        <f t="shared" si="0"/>
        <v>0</v>
      </c>
      <c r="X118" s="24"/>
    </row>
    <row r="119" spans="1:24" s="267" customFormat="1" ht="11.25" customHeight="1">
      <c r="A119" s="263"/>
      <c r="B119" s="528"/>
      <c r="C119" s="529"/>
      <c r="D119" s="529"/>
      <c r="E119" s="529"/>
      <c r="F119" s="529"/>
      <c r="G119" s="529"/>
      <c r="H119" s="529"/>
      <c r="I119" s="530"/>
      <c r="J119" s="264"/>
      <c r="K119" s="264"/>
      <c r="L119" s="264"/>
      <c r="M119" s="265"/>
      <c r="N119" s="264"/>
      <c r="O119" s="263"/>
      <c r="P119" s="263"/>
      <c r="Q119" s="263"/>
      <c r="R119" s="263"/>
      <c r="S119" s="263"/>
      <c r="T119" s="263"/>
      <c r="U119" s="207"/>
      <c r="V119" s="263"/>
      <c r="W119" s="266">
        <f t="shared" si="0"/>
        <v>0</v>
      </c>
    </row>
    <row r="120" spans="1:24" s="154" customFormat="1" ht="30" customHeight="1">
      <c r="A120" s="207"/>
      <c r="B120" s="531" t="s">
        <v>431</v>
      </c>
      <c r="C120" s="442"/>
      <c r="D120" s="442"/>
      <c r="E120" s="442"/>
      <c r="F120" s="442"/>
      <c r="G120" s="442"/>
      <c r="H120" s="442"/>
      <c r="I120" s="441"/>
      <c r="J120" s="167"/>
      <c r="K120" s="45"/>
      <c r="L120" s="45"/>
      <c r="M120" s="133"/>
      <c r="N120" s="7"/>
      <c r="O120" s="171"/>
      <c r="P120" s="194"/>
      <c r="Q120" s="211"/>
      <c r="R120" s="211"/>
      <c r="S120" s="211"/>
      <c r="T120" s="211"/>
      <c r="U120" s="211"/>
      <c r="V120" s="171"/>
      <c r="W120" s="132">
        <f t="shared" si="0"/>
        <v>0</v>
      </c>
      <c r="X120" s="24"/>
    </row>
    <row r="121" spans="1:24" s="21" customFormat="1" ht="39.75" customHeight="1">
      <c r="A121" s="224">
        <v>1</v>
      </c>
      <c r="B121" s="176"/>
      <c r="C121" s="218"/>
      <c r="D121" s="237"/>
      <c r="E121" s="176"/>
      <c r="F121" s="440"/>
      <c r="G121" s="442"/>
      <c r="H121" s="442"/>
      <c r="I121" s="441"/>
      <c r="J121" s="45"/>
      <c r="K121" s="45"/>
      <c r="L121" s="45"/>
      <c r="M121" s="133"/>
      <c r="N121" s="45"/>
      <c r="O121" s="172"/>
      <c r="P121" s="196"/>
      <c r="Q121" s="207"/>
      <c r="R121" s="207"/>
      <c r="S121" s="207"/>
      <c r="T121" s="207"/>
      <c r="U121" s="207"/>
      <c r="V121" s="172"/>
      <c r="W121" s="132">
        <f t="shared" si="0"/>
        <v>0</v>
      </c>
    </row>
    <row r="122" spans="1:24" s="154" customFormat="1" ht="27" customHeight="1">
      <c r="A122" s="224">
        <v>2</v>
      </c>
      <c r="B122" s="176"/>
      <c r="C122" s="218"/>
      <c r="D122" s="237"/>
      <c r="E122" s="176"/>
      <c r="F122" s="440"/>
      <c r="G122" s="442"/>
      <c r="H122" s="442"/>
      <c r="I122" s="441"/>
      <c r="J122" s="167"/>
      <c r="K122" s="45"/>
      <c r="L122" s="45"/>
      <c r="M122" s="133"/>
      <c r="N122" s="7"/>
      <c r="O122" s="171"/>
      <c r="P122" s="194"/>
      <c r="Q122" s="211"/>
      <c r="R122" s="211"/>
      <c r="S122" s="211"/>
      <c r="T122" s="211"/>
      <c r="U122" s="211"/>
      <c r="V122" s="171"/>
      <c r="W122" s="132">
        <f t="shared" si="0"/>
        <v>0</v>
      </c>
      <c r="X122" s="24"/>
    </row>
    <row r="123" spans="1:24" s="21" customFormat="1" ht="95.25" customHeight="1">
      <c r="A123" s="224">
        <v>3</v>
      </c>
      <c r="B123" s="176"/>
      <c r="C123" s="237"/>
      <c r="D123" s="237"/>
      <c r="E123" s="176"/>
      <c r="F123" s="417"/>
      <c r="G123" s="417"/>
      <c r="H123" s="417"/>
      <c r="I123" s="417"/>
      <c r="J123" s="322"/>
      <c r="K123" s="243"/>
      <c r="L123" s="243"/>
      <c r="M123" s="242"/>
      <c r="N123" s="243"/>
      <c r="O123" s="235"/>
      <c r="P123" s="235"/>
      <c r="Q123" s="241"/>
      <c r="R123" s="241"/>
      <c r="S123" s="241"/>
      <c r="T123" s="241"/>
      <c r="U123" s="306"/>
      <c r="V123" s="235"/>
      <c r="W123" s="239">
        <f t="shared" si="0"/>
        <v>0</v>
      </c>
    </row>
    <row r="124" spans="1:24" s="154" customFormat="1" ht="3" customHeight="1">
      <c r="A124" s="262"/>
      <c r="B124" s="189"/>
      <c r="C124" s="21"/>
      <c r="D124" s="21"/>
      <c r="E124" s="189"/>
      <c r="F124" s="21"/>
      <c r="G124" s="21"/>
      <c r="H124" s="360"/>
      <c r="I124" s="198"/>
      <c r="J124" s="273"/>
      <c r="K124" s="19"/>
      <c r="L124" s="19"/>
      <c r="M124" s="20"/>
      <c r="N124" s="23"/>
      <c r="O124" s="24"/>
      <c r="P124" s="24"/>
      <c r="Q124" s="214"/>
      <c r="R124" s="214"/>
      <c r="S124" s="214"/>
      <c r="T124" s="214"/>
      <c r="U124" s="214"/>
      <c r="V124" s="24"/>
      <c r="W124" s="16">
        <f t="shared" si="0"/>
        <v>0</v>
      </c>
      <c r="X124" s="24"/>
    </row>
    <row r="125" spans="1:24" s="21" customFormat="1" ht="33" customHeight="1">
      <c r="A125" s="268"/>
      <c r="B125" s="189"/>
      <c r="E125" s="189"/>
      <c r="H125" s="360"/>
      <c r="J125" s="19"/>
      <c r="K125" s="19"/>
      <c r="L125" s="19"/>
      <c r="M125" s="20"/>
      <c r="N125" s="19"/>
      <c r="Q125" s="262"/>
      <c r="R125" s="262"/>
      <c r="S125" s="262"/>
      <c r="T125" s="262"/>
      <c r="U125" s="262"/>
      <c r="W125" s="16">
        <f t="shared" si="0"/>
        <v>0</v>
      </c>
    </row>
    <row r="126" spans="1:24" s="154" customFormat="1" ht="15" customHeight="1">
      <c r="A126" s="268"/>
      <c r="B126" s="189"/>
      <c r="C126" s="21"/>
      <c r="D126" s="21"/>
      <c r="E126" s="189"/>
      <c r="F126" s="21"/>
      <c r="G126" s="21"/>
      <c r="H126" s="360"/>
      <c r="I126" s="198"/>
      <c r="J126" s="273"/>
      <c r="K126" s="19"/>
      <c r="L126" s="19"/>
      <c r="M126" s="20"/>
      <c r="N126" s="23"/>
      <c r="O126" s="24"/>
      <c r="P126" s="24"/>
      <c r="Q126" s="214"/>
      <c r="R126" s="214"/>
      <c r="S126" s="214"/>
      <c r="T126" s="214"/>
      <c r="U126" s="214"/>
      <c r="V126" s="24"/>
      <c r="W126" s="16">
        <f t="shared" si="0"/>
        <v>0</v>
      </c>
      <c r="X126" s="24"/>
    </row>
    <row r="127" spans="1:24" s="21" customFormat="1" ht="33" customHeight="1">
      <c r="A127" s="262"/>
      <c r="B127" s="299" t="s">
        <v>432</v>
      </c>
      <c r="C127" s="300"/>
      <c r="H127" s="360"/>
      <c r="J127" s="19"/>
      <c r="K127" s="19"/>
      <c r="L127" s="19"/>
      <c r="M127" s="20"/>
      <c r="N127" s="19"/>
      <c r="Q127" s="262"/>
      <c r="R127" s="262"/>
      <c r="S127" s="262"/>
      <c r="T127" s="262"/>
      <c r="U127" s="262"/>
      <c r="W127" s="16">
        <f t="shared" si="0"/>
        <v>0</v>
      </c>
    </row>
    <row r="128" spans="1:24" s="154" customFormat="1" ht="15" customHeight="1">
      <c r="A128" s="262"/>
      <c r="B128" s="189"/>
      <c r="C128" s="21"/>
      <c r="D128" s="269"/>
      <c r="E128" s="189"/>
      <c r="F128" s="21"/>
      <c r="G128" s="21"/>
      <c r="H128" s="360"/>
      <c r="I128" s="21"/>
      <c r="J128" s="273"/>
      <c r="K128" s="19"/>
      <c r="L128" s="19"/>
      <c r="M128" s="20"/>
      <c r="N128" s="23"/>
      <c r="O128" s="24"/>
      <c r="P128" s="24"/>
      <c r="Q128" s="214"/>
      <c r="R128" s="214"/>
      <c r="S128" s="214"/>
      <c r="T128" s="214"/>
      <c r="U128" s="214"/>
      <c r="V128" s="24"/>
      <c r="W128" s="16">
        <f t="shared" si="0"/>
        <v>0</v>
      </c>
      <c r="X128" s="24"/>
    </row>
    <row r="129" spans="1:24" s="21" customFormat="1" ht="33" customHeight="1">
      <c r="A129" s="262"/>
      <c r="B129" s="515" t="s">
        <v>433</v>
      </c>
      <c r="C129" s="515"/>
      <c r="E129" s="189"/>
      <c r="H129" s="360"/>
      <c r="J129" s="19"/>
      <c r="K129" s="19"/>
      <c r="L129" s="19"/>
      <c r="M129" s="20"/>
      <c r="N129" s="19"/>
      <c r="Q129" s="262"/>
      <c r="R129" s="262"/>
      <c r="S129" s="262"/>
      <c r="T129" s="262"/>
      <c r="U129" s="262"/>
      <c r="W129" s="16">
        <f t="shared" si="0"/>
        <v>0</v>
      </c>
    </row>
    <row r="130" spans="1:24" s="154" customFormat="1" ht="15" customHeight="1">
      <c r="A130" s="262"/>
      <c r="B130" s="189"/>
      <c r="C130" s="21"/>
      <c r="D130" s="269"/>
      <c r="E130" s="189"/>
      <c r="F130" s="21"/>
      <c r="G130" s="21"/>
      <c r="H130" s="360"/>
      <c r="I130" s="21"/>
      <c r="J130" s="273"/>
      <c r="K130" s="19"/>
      <c r="L130" s="19"/>
      <c r="M130" s="20"/>
      <c r="N130" s="23"/>
      <c r="O130" s="24"/>
      <c r="P130" s="24"/>
      <c r="Q130" s="214"/>
      <c r="R130" s="214"/>
      <c r="S130" s="214"/>
      <c r="T130" s="214"/>
      <c r="U130" s="214"/>
      <c r="V130" s="24"/>
      <c r="W130" s="16">
        <f t="shared" si="0"/>
        <v>0</v>
      </c>
      <c r="X130" s="24"/>
    </row>
    <row r="131" spans="1:24" s="21" customFormat="1" ht="33" customHeight="1">
      <c r="A131" s="262"/>
      <c r="B131" s="189"/>
      <c r="E131" s="189"/>
      <c r="H131" s="360"/>
      <c r="J131" s="19"/>
      <c r="K131" s="19"/>
      <c r="L131" s="19"/>
      <c r="M131" s="20"/>
      <c r="N131" s="19"/>
      <c r="Q131" s="262"/>
      <c r="R131" s="262"/>
      <c r="S131" s="262"/>
      <c r="T131" s="262"/>
      <c r="U131" s="262"/>
      <c r="W131" s="16">
        <f t="shared" si="0"/>
        <v>0</v>
      </c>
    </row>
    <row r="132" spans="1:24" s="154" customFormat="1" ht="15" customHeight="1">
      <c r="A132" s="262"/>
      <c r="B132" s="189"/>
      <c r="C132" s="21"/>
      <c r="D132" s="269"/>
      <c r="E132" s="189"/>
      <c r="F132" s="21"/>
      <c r="G132" s="21"/>
      <c r="H132" s="360"/>
      <c r="I132" s="21"/>
      <c r="J132" s="273"/>
      <c r="K132" s="19"/>
      <c r="L132" s="19"/>
      <c r="M132" s="20"/>
      <c r="N132" s="23"/>
      <c r="O132" s="24"/>
      <c r="P132" s="24"/>
      <c r="Q132" s="214"/>
      <c r="R132" s="214"/>
      <c r="S132" s="214"/>
      <c r="T132" s="214"/>
      <c r="U132" s="214"/>
      <c r="V132" s="24"/>
      <c r="W132" s="16">
        <f t="shared" si="0"/>
        <v>0</v>
      </c>
      <c r="X132" s="24"/>
    </row>
    <row r="133" spans="1:24" s="21" customFormat="1" ht="33" customHeight="1">
      <c r="A133" s="262"/>
      <c r="B133" s="189"/>
      <c r="E133" s="189"/>
      <c r="H133" s="360"/>
      <c r="J133" s="19"/>
      <c r="K133" s="19"/>
      <c r="L133" s="19"/>
      <c r="M133" s="20"/>
      <c r="N133" s="19"/>
      <c r="Q133" s="262"/>
      <c r="R133" s="262"/>
      <c r="S133" s="262"/>
      <c r="T133" s="262"/>
      <c r="U133" s="262"/>
      <c r="W133" s="16">
        <f t="shared" si="0"/>
        <v>0</v>
      </c>
    </row>
    <row r="134" spans="1:24" s="154" customFormat="1" ht="15" customHeight="1">
      <c r="A134" s="268"/>
      <c r="B134" s="189"/>
      <c r="C134" s="21"/>
      <c r="D134" s="269"/>
      <c r="E134" s="189"/>
      <c r="F134" s="21"/>
      <c r="G134" s="21"/>
      <c r="H134" s="360"/>
      <c r="I134" s="21"/>
      <c r="J134" s="273"/>
      <c r="K134" s="19"/>
      <c r="L134" s="19"/>
      <c r="M134" s="20"/>
      <c r="N134" s="23"/>
      <c r="O134" s="24"/>
      <c r="P134" s="24"/>
      <c r="Q134" s="214"/>
      <c r="R134" s="214"/>
      <c r="S134" s="214"/>
      <c r="T134" s="214"/>
      <c r="U134" s="214"/>
      <c r="V134" s="24"/>
      <c r="W134" s="16">
        <f t="shared" si="0"/>
        <v>0</v>
      </c>
      <c r="X134" s="24"/>
    </row>
    <row r="135" spans="1:24" s="21" customFormat="1" ht="49.5" customHeight="1">
      <c r="A135" s="268"/>
      <c r="B135" s="189"/>
      <c r="E135" s="189"/>
      <c r="H135" s="360"/>
      <c r="I135" s="270"/>
      <c r="J135" s="19"/>
      <c r="K135" s="19"/>
      <c r="L135" s="19"/>
      <c r="M135" s="20"/>
      <c r="N135" s="19"/>
      <c r="Q135" s="262"/>
      <c r="R135" s="262"/>
      <c r="S135" s="262"/>
      <c r="T135" s="262"/>
      <c r="U135" s="262"/>
      <c r="W135" s="16">
        <f t="shared" si="0"/>
        <v>0</v>
      </c>
    </row>
    <row r="136" spans="1:24" s="154" customFormat="1" ht="15" customHeight="1">
      <c r="A136" s="268"/>
      <c r="B136" s="189"/>
      <c r="C136" s="21"/>
      <c r="D136" s="269"/>
      <c r="E136" s="189"/>
      <c r="F136" s="21"/>
      <c r="G136" s="21"/>
      <c r="H136" s="360"/>
      <c r="I136" s="198"/>
      <c r="J136" s="273"/>
      <c r="K136" s="19"/>
      <c r="L136" s="19"/>
      <c r="M136" s="20"/>
      <c r="N136" s="23"/>
      <c r="O136" s="24"/>
      <c r="P136" s="24"/>
      <c r="Q136" s="214"/>
      <c r="R136" s="214"/>
      <c r="S136" s="214"/>
      <c r="T136" s="214"/>
      <c r="U136" s="214"/>
      <c r="V136" s="24"/>
      <c r="W136" s="16">
        <f t="shared" ref="W136:W174" si="1">J136-K136-L136-M136-N136-O136-P136-Q136-R136-S136-T136-U136-V136</f>
        <v>0</v>
      </c>
      <c r="X136" s="24"/>
    </row>
    <row r="137" spans="1:24" s="154" customFormat="1" ht="52.5" customHeight="1">
      <c r="A137" s="268"/>
      <c r="B137" s="189"/>
      <c r="C137" s="198"/>
      <c r="D137" s="21"/>
      <c r="E137" s="271"/>
      <c r="F137" s="198"/>
      <c r="G137" s="21"/>
      <c r="H137" s="360"/>
      <c r="I137" s="198"/>
      <c r="J137" s="273"/>
      <c r="K137" s="19"/>
      <c r="L137" s="19"/>
      <c r="M137" s="20"/>
      <c r="N137" s="23"/>
      <c r="O137" s="24"/>
      <c r="P137" s="24"/>
      <c r="Q137" s="214"/>
      <c r="R137" s="214"/>
      <c r="S137" s="214"/>
      <c r="T137" s="214"/>
      <c r="U137" s="214"/>
      <c r="V137" s="24"/>
      <c r="W137" s="16">
        <f t="shared" si="1"/>
        <v>0</v>
      </c>
      <c r="X137" s="24"/>
    </row>
    <row r="138" spans="1:24" s="154" customFormat="1" ht="27" customHeight="1">
      <c r="A138" s="268"/>
      <c r="B138" s="189"/>
      <c r="C138" s="198"/>
      <c r="D138" s="21"/>
      <c r="E138" s="189"/>
      <c r="F138" s="198"/>
      <c r="G138" s="21"/>
      <c r="H138" s="360"/>
      <c r="I138" s="198"/>
      <c r="J138" s="273"/>
      <c r="K138" s="19"/>
      <c r="L138" s="19"/>
      <c r="M138" s="20"/>
      <c r="N138" s="23"/>
      <c r="O138" s="24"/>
      <c r="P138" s="24"/>
      <c r="Q138" s="214"/>
      <c r="R138" s="214"/>
      <c r="S138" s="214"/>
      <c r="T138" s="214"/>
      <c r="U138" s="214"/>
      <c r="V138" s="24"/>
      <c r="W138" s="16">
        <f t="shared" si="1"/>
        <v>0</v>
      </c>
      <c r="X138" s="24"/>
    </row>
    <row r="139" spans="1:24" s="154" customFormat="1">
      <c r="A139" s="268"/>
      <c r="B139" s="189"/>
      <c r="C139" s="198"/>
      <c r="D139" s="21"/>
      <c r="E139" s="271"/>
      <c r="F139" s="198"/>
      <c r="G139" s="21"/>
      <c r="H139" s="360"/>
      <c r="I139" s="198"/>
      <c r="J139" s="273"/>
      <c r="K139" s="19"/>
      <c r="L139" s="19"/>
      <c r="M139" s="20"/>
      <c r="N139" s="23"/>
      <c r="O139" s="24"/>
      <c r="P139" s="24"/>
      <c r="Q139" s="214"/>
      <c r="R139" s="214"/>
      <c r="S139" s="214"/>
      <c r="T139" s="214"/>
      <c r="U139" s="214"/>
      <c r="V139" s="24"/>
      <c r="W139" s="16">
        <f t="shared" si="1"/>
        <v>0</v>
      </c>
      <c r="X139" s="24"/>
    </row>
    <row r="140" spans="1:24" s="154" customFormat="1" ht="30.75" customHeight="1">
      <c r="A140" s="268"/>
      <c r="B140" s="189"/>
      <c r="C140" s="198"/>
      <c r="D140" s="21"/>
      <c r="E140" s="271"/>
      <c r="F140" s="198"/>
      <c r="G140" s="21"/>
      <c r="H140" s="360"/>
      <c r="I140" s="198"/>
      <c r="J140" s="273"/>
      <c r="K140" s="19"/>
      <c r="L140" s="19"/>
      <c r="M140" s="20"/>
      <c r="N140" s="23"/>
      <c r="O140" s="24"/>
      <c r="P140" s="24"/>
      <c r="Q140" s="214"/>
      <c r="R140" s="214"/>
      <c r="S140" s="214"/>
      <c r="T140" s="214"/>
      <c r="U140" s="214"/>
      <c r="V140" s="24"/>
      <c r="W140" s="16">
        <f t="shared" si="1"/>
        <v>0</v>
      </c>
      <c r="X140" s="24"/>
    </row>
    <row r="141" spans="1:24" s="154" customFormat="1" ht="27.75" customHeight="1">
      <c r="A141" s="268"/>
      <c r="B141" s="189"/>
      <c r="C141" s="198"/>
      <c r="D141" s="21"/>
      <c r="E141" s="189"/>
      <c r="F141" s="198"/>
      <c r="G141" s="21"/>
      <c r="H141" s="360"/>
      <c r="I141" s="198"/>
      <c r="J141" s="273"/>
      <c r="K141" s="19"/>
      <c r="L141" s="19"/>
      <c r="M141" s="20"/>
      <c r="N141" s="23"/>
      <c r="O141" s="24"/>
      <c r="P141" s="24"/>
      <c r="Q141" s="214"/>
      <c r="R141" s="214"/>
      <c r="S141" s="214"/>
      <c r="T141" s="214"/>
      <c r="U141" s="214"/>
      <c r="V141" s="24"/>
      <c r="W141" s="16">
        <f t="shared" si="1"/>
        <v>0</v>
      </c>
      <c r="X141" s="24"/>
    </row>
    <row r="142" spans="1:24" s="154" customFormat="1" ht="29.25" customHeight="1">
      <c r="A142" s="268"/>
      <c r="B142" s="189"/>
      <c r="C142" s="198"/>
      <c r="D142" s="21"/>
      <c r="E142" s="189"/>
      <c r="F142" s="198"/>
      <c r="G142" s="21"/>
      <c r="H142" s="360"/>
      <c r="I142" s="198"/>
      <c r="J142" s="273"/>
      <c r="K142" s="19"/>
      <c r="L142" s="19"/>
      <c r="M142" s="20"/>
      <c r="N142" s="23"/>
      <c r="O142" s="24"/>
      <c r="P142" s="24"/>
      <c r="Q142" s="214"/>
      <c r="R142" s="214"/>
      <c r="S142" s="214"/>
      <c r="T142" s="214"/>
      <c r="U142" s="214"/>
      <c r="V142" s="24"/>
      <c r="W142" s="16">
        <f t="shared" si="1"/>
        <v>0</v>
      </c>
      <c r="X142" s="24"/>
    </row>
    <row r="143" spans="1:24" s="154" customFormat="1" ht="33.75" customHeight="1">
      <c r="A143" s="268"/>
      <c r="B143" s="189"/>
      <c r="C143" s="198"/>
      <c r="D143" s="21"/>
      <c r="E143" s="189"/>
      <c r="F143" s="198"/>
      <c r="G143" s="21"/>
      <c r="H143" s="360"/>
      <c r="I143" s="198"/>
      <c r="J143" s="273"/>
      <c r="K143" s="19"/>
      <c r="L143" s="19"/>
      <c r="M143" s="20"/>
      <c r="N143" s="23"/>
      <c r="O143" s="24"/>
      <c r="P143" s="24"/>
      <c r="Q143" s="214"/>
      <c r="R143" s="214"/>
      <c r="S143" s="214"/>
      <c r="T143" s="214"/>
      <c r="U143" s="214"/>
      <c r="V143" s="24"/>
      <c r="W143" s="16">
        <f t="shared" si="1"/>
        <v>0</v>
      </c>
      <c r="X143" s="24"/>
    </row>
    <row r="144" spans="1:24" s="154" customFormat="1" ht="32.25" customHeight="1">
      <c r="A144" s="268"/>
      <c r="B144" s="189"/>
      <c r="C144" s="198"/>
      <c r="D144" s="21"/>
      <c r="E144" s="189"/>
      <c r="F144" s="198"/>
      <c r="G144" s="21"/>
      <c r="H144" s="360"/>
      <c r="I144" s="198"/>
      <c r="J144" s="273"/>
      <c r="K144" s="19"/>
      <c r="L144" s="19"/>
      <c r="M144" s="20"/>
      <c r="N144" s="23"/>
      <c r="O144" s="24"/>
      <c r="P144" s="24"/>
      <c r="Q144" s="214"/>
      <c r="R144" s="214"/>
      <c r="S144" s="214"/>
      <c r="T144" s="214"/>
      <c r="U144" s="214"/>
      <c r="V144" s="24"/>
      <c r="W144" s="16">
        <f t="shared" si="1"/>
        <v>0</v>
      </c>
      <c r="X144" s="24"/>
    </row>
    <row r="145" spans="1:24" s="154" customFormat="1" ht="27" customHeight="1">
      <c r="A145" s="268"/>
      <c r="B145" s="189"/>
      <c r="C145" s="198"/>
      <c r="D145" s="21"/>
      <c r="E145" s="189"/>
      <c r="F145" s="198"/>
      <c r="G145" s="21"/>
      <c r="H145" s="360"/>
      <c r="I145" s="198"/>
      <c r="J145" s="273"/>
      <c r="K145" s="19"/>
      <c r="L145" s="19"/>
      <c r="M145" s="20"/>
      <c r="N145" s="23"/>
      <c r="O145" s="24"/>
      <c r="P145" s="24"/>
      <c r="Q145" s="214"/>
      <c r="R145" s="214"/>
      <c r="S145" s="214"/>
      <c r="T145" s="214"/>
      <c r="U145" s="214"/>
      <c r="V145" s="24"/>
      <c r="W145" s="16">
        <f t="shared" si="1"/>
        <v>0</v>
      </c>
      <c r="X145" s="24"/>
    </row>
    <row r="146" spans="1:24" s="154" customFormat="1" ht="37.5" customHeight="1">
      <c r="A146" s="268"/>
      <c r="B146" s="189"/>
      <c r="C146" s="198"/>
      <c r="D146" s="21"/>
      <c r="E146" s="189"/>
      <c r="F146" s="198"/>
      <c r="G146" s="21"/>
      <c r="H146" s="360"/>
      <c r="I146" s="198"/>
      <c r="J146" s="273"/>
      <c r="K146" s="19"/>
      <c r="L146" s="19"/>
      <c r="M146" s="20"/>
      <c r="N146" s="23"/>
      <c r="O146" s="24"/>
      <c r="P146" s="24"/>
      <c r="Q146" s="214"/>
      <c r="R146" s="214"/>
      <c r="S146" s="214"/>
      <c r="T146" s="214"/>
      <c r="U146" s="214"/>
      <c r="V146" s="24"/>
      <c r="W146" s="16">
        <f t="shared" si="1"/>
        <v>0</v>
      </c>
      <c r="X146" s="24"/>
    </row>
    <row r="147" spans="1:24" s="154" customFormat="1" ht="52.5" customHeight="1">
      <c r="A147" s="272"/>
      <c r="B147" s="189"/>
      <c r="C147" s="198"/>
      <c r="D147" s="21"/>
      <c r="E147" s="271"/>
      <c r="F147" s="198"/>
      <c r="G147" s="21"/>
      <c r="H147" s="360"/>
      <c r="I147" s="198"/>
      <c r="J147" s="273"/>
      <c r="K147" s="19"/>
      <c r="L147" s="19"/>
      <c r="M147" s="20"/>
      <c r="N147" s="23"/>
      <c r="O147" s="24"/>
      <c r="P147" s="24"/>
      <c r="Q147" s="214"/>
      <c r="R147" s="214"/>
      <c r="S147" s="214"/>
      <c r="T147" s="214"/>
      <c r="U147" s="214"/>
      <c r="V147" s="24"/>
      <c r="W147" s="16">
        <f t="shared" si="1"/>
        <v>0</v>
      </c>
      <c r="X147" s="24"/>
    </row>
    <row r="148" spans="1:24" s="154" customFormat="1" ht="35.25" customHeight="1">
      <c r="A148" s="268"/>
      <c r="B148" s="189"/>
      <c r="C148" s="198"/>
      <c r="D148" s="21"/>
      <c r="E148" s="271"/>
      <c r="F148" s="198"/>
      <c r="G148" s="21"/>
      <c r="H148" s="360"/>
      <c r="I148" s="198"/>
      <c r="J148" s="273"/>
      <c r="K148" s="273"/>
      <c r="L148" s="273"/>
      <c r="M148" s="20"/>
      <c r="N148" s="23"/>
      <c r="O148" s="24"/>
      <c r="P148" s="24"/>
      <c r="Q148" s="214"/>
      <c r="R148" s="214"/>
      <c r="S148" s="214"/>
      <c r="T148" s="214"/>
      <c r="U148" s="214"/>
      <c r="V148" s="24"/>
      <c r="W148" s="16">
        <f t="shared" si="1"/>
        <v>0</v>
      </c>
      <c r="X148" s="24"/>
    </row>
    <row r="149" spans="1:24" s="154" customFormat="1" ht="34.5" customHeight="1">
      <c r="A149" s="268"/>
      <c r="B149" s="189"/>
      <c r="C149" s="198"/>
      <c r="D149" s="21"/>
      <c r="E149" s="271"/>
      <c r="F149" s="198"/>
      <c r="G149" s="21"/>
      <c r="H149" s="360"/>
      <c r="I149" s="198"/>
      <c r="J149" s="273"/>
      <c r="K149" s="273"/>
      <c r="L149" s="273"/>
      <c r="M149" s="20"/>
      <c r="N149" s="23"/>
      <c r="O149" s="24"/>
      <c r="P149" s="24"/>
      <c r="Q149" s="214"/>
      <c r="R149" s="214"/>
      <c r="S149" s="214"/>
      <c r="T149" s="214"/>
      <c r="U149" s="214"/>
      <c r="V149" s="24"/>
      <c r="W149" s="16">
        <f t="shared" si="1"/>
        <v>0</v>
      </c>
      <c r="X149" s="24"/>
    </row>
    <row r="150" spans="1:24" s="154" customFormat="1">
      <c r="A150" s="268"/>
      <c r="B150" s="189"/>
      <c r="C150" s="198"/>
      <c r="D150" s="21"/>
      <c r="E150" s="271"/>
      <c r="F150" s="198"/>
      <c r="G150" s="21"/>
      <c r="H150" s="360"/>
      <c r="I150" s="198"/>
      <c r="J150" s="273"/>
      <c r="K150" s="273"/>
      <c r="L150" s="273"/>
      <c r="M150" s="20"/>
      <c r="N150" s="23"/>
      <c r="O150" s="24"/>
      <c r="P150" s="24"/>
      <c r="Q150" s="214"/>
      <c r="R150" s="214"/>
      <c r="S150" s="214"/>
      <c r="T150" s="214"/>
      <c r="U150" s="214"/>
      <c r="V150" s="24"/>
      <c r="W150" s="16">
        <f t="shared" si="1"/>
        <v>0</v>
      </c>
      <c r="X150" s="24"/>
    </row>
    <row r="151" spans="1:24" s="154" customFormat="1" ht="21" customHeight="1">
      <c r="A151" s="268"/>
      <c r="B151" s="189"/>
      <c r="C151" s="198"/>
      <c r="D151" s="21"/>
      <c r="E151" s="271"/>
      <c r="F151" s="198"/>
      <c r="G151" s="21"/>
      <c r="H151" s="360"/>
      <c r="I151" s="198"/>
      <c r="J151" s="273"/>
      <c r="K151" s="273"/>
      <c r="L151" s="273"/>
      <c r="M151" s="20"/>
      <c r="N151" s="23"/>
      <c r="O151" s="24"/>
      <c r="P151" s="24"/>
      <c r="Q151" s="214"/>
      <c r="R151" s="214"/>
      <c r="S151" s="214"/>
      <c r="T151" s="214"/>
      <c r="U151" s="214"/>
      <c r="V151" s="24"/>
      <c r="W151" s="16">
        <f t="shared" si="1"/>
        <v>0</v>
      </c>
      <c r="X151" s="24"/>
    </row>
    <row r="152" spans="1:24" s="154" customFormat="1" ht="23.25" customHeight="1">
      <c r="A152" s="268"/>
      <c r="B152" s="189"/>
      <c r="C152" s="198"/>
      <c r="D152" s="21"/>
      <c r="E152" s="271"/>
      <c r="F152" s="198"/>
      <c r="G152" s="21"/>
      <c r="H152" s="360"/>
      <c r="I152" s="198"/>
      <c r="J152" s="273"/>
      <c r="K152" s="273"/>
      <c r="L152" s="273"/>
      <c r="M152" s="20"/>
      <c r="N152" s="23"/>
      <c r="O152" s="24"/>
      <c r="P152" s="24"/>
      <c r="Q152" s="214"/>
      <c r="R152" s="214"/>
      <c r="S152" s="214"/>
      <c r="T152" s="214"/>
      <c r="U152" s="214"/>
      <c r="V152" s="24"/>
      <c r="W152" s="16">
        <f t="shared" si="1"/>
        <v>0</v>
      </c>
      <c r="X152" s="24"/>
    </row>
    <row r="153" spans="1:24" s="154" customFormat="1" ht="21" customHeight="1">
      <c r="A153" s="272"/>
      <c r="B153" s="189"/>
      <c r="C153" s="198"/>
      <c r="D153" s="21"/>
      <c r="E153" s="271"/>
      <c r="F153" s="198"/>
      <c r="G153" s="21"/>
      <c r="H153" s="360"/>
      <c r="I153" s="198"/>
      <c r="J153" s="273"/>
      <c r="K153" s="273"/>
      <c r="L153" s="273"/>
      <c r="M153" s="20"/>
      <c r="N153" s="23"/>
      <c r="O153" s="24"/>
      <c r="P153" s="24"/>
      <c r="Q153" s="214"/>
      <c r="R153" s="214"/>
      <c r="S153" s="214"/>
      <c r="T153" s="214"/>
      <c r="U153" s="214"/>
      <c r="V153" s="24"/>
      <c r="W153" s="16">
        <f t="shared" si="1"/>
        <v>0</v>
      </c>
      <c r="X153" s="24"/>
    </row>
    <row r="154" spans="1:24" s="154" customFormat="1">
      <c r="A154" s="268"/>
      <c r="B154" s="189"/>
      <c r="C154" s="198"/>
      <c r="D154" s="21"/>
      <c r="E154" s="271"/>
      <c r="F154" s="198"/>
      <c r="G154" s="21"/>
      <c r="H154" s="360"/>
      <c r="I154" s="198"/>
      <c r="J154" s="273"/>
      <c r="K154" s="273"/>
      <c r="L154" s="273"/>
      <c r="M154" s="20"/>
      <c r="N154" s="23"/>
      <c r="O154" s="24"/>
      <c r="P154" s="24"/>
      <c r="Q154" s="214"/>
      <c r="R154" s="214"/>
      <c r="S154" s="214"/>
      <c r="T154" s="214"/>
      <c r="U154" s="214"/>
      <c r="V154" s="24"/>
      <c r="W154" s="16">
        <f t="shared" si="1"/>
        <v>0</v>
      </c>
      <c r="X154" s="24"/>
    </row>
    <row r="155" spans="1:24" s="154" customFormat="1">
      <c r="A155" s="268"/>
      <c r="B155" s="189"/>
      <c r="C155" s="198"/>
      <c r="D155" s="21"/>
      <c r="E155" s="271"/>
      <c r="F155" s="198"/>
      <c r="G155" s="21"/>
      <c r="H155" s="360"/>
      <c r="I155" s="198"/>
      <c r="J155" s="273"/>
      <c r="K155" s="273"/>
      <c r="L155" s="273"/>
      <c r="M155" s="20"/>
      <c r="N155" s="23"/>
      <c r="O155" s="24"/>
      <c r="P155" s="24"/>
      <c r="Q155" s="214"/>
      <c r="R155" s="214"/>
      <c r="S155" s="214"/>
      <c r="T155" s="214"/>
      <c r="U155" s="214"/>
      <c r="V155" s="24"/>
      <c r="W155" s="16">
        <f t="shared" si="1"/>
        <v>0</v>
      </c>
      <c r="X155" s="24"/>
    </row>
    <row r="156" spans="1:24" s="154" customFormat="1" ht="18" customHeight="1">
      <c r="A156" s="268"/>
      <c r="B156" s="189"/>
      <c r="C156" s="198"/>
      <c r="D156" s="21"/>
      <c r="E156" s="271"/>
      <c r="F156" s="198"/>
      <c r="G156" s="21"/>
      <c r="H156" s="360"/>
      <c r="I156" s="198"/>
      <c r="J156" s="273"/>
      <c r="K156" s="273"/>
      <c r="L156" s="273"/>
      <c r="M156" s="20"/>
      <c r="N156" s="23"/>
      <c r="O156" s="24"/>
      <c r="P156" s="24"/>
      <c r="Q156" s="214"/>
      <c r="R156" s="214"/>
      <c r="S156" s="214"/>
      <c r="T156" s="214"/>
      <c r="U156" s="214"/>
      <c r="V156" s="24"/>
      <c r="W156" s="16">
        <f t="shared" si="1"/>
        <v>0</v>
      </c>
      <c r="X156" s="24"/>
    </row>
    <row r="157" spans="1:24" s="154" customFormat="1" ht="18" customHeight="1">
      <c r="A157" s="268"/>
      <c r="B157" s="189"/>
      <c r="C157" s="198"/>
      <c r="D157" s="21"/>
      <c r="E157" s="271"/>
      <c r="F157" s="198"/>
      <c r="G157" s="21"/>
      <c r="H157" s="360"/>
      <c r="I157" s="198"/>
      <c r="J157" s="273"/>
      <c r="K157" s="273"/>
      <c r="L157" s="273"/>
      <c r="M157" s="20"/>
      <c r="N157" s="23"/>
      <c r="O157" s="24"/>
      <c r="P157" s="24"/>
      <c r="Q157" s="214"/>
      <c r="R157" s="214"/>
      <c r="S157" s="214"/>
      <c r="T157" s="214"/>
      <c r="U157" s="214"/>
      <c r="V157" s="24"/>
      <c r="W157" s="16">
        <f t="shared" si="1"/>
        <v>0</v>
      </c>
      <c r="X157" s="24"/>
    </row>
    <row r="158" spans="1:24" s="154" customFormat="1" ht="17.25" customHeight="1">
      <c r="A158" s="268"/>
      <c r="B158" s="189"/>
      <c r="C158" s="198"/>
      <c r="D158" s="21"/>
      <c r="E158" s="271"/>
      <c r="F158" s="198"/>
      <c r="G158" s="21"/>
      <c r="H158" s="360"/>
      <c r="I158" s="198"/>
      <c r="J158" s="273"/>
      <c r="K158" s="273"/>
      <c r="L158" s="273"/>
      <c r="M158" s="20"/>
      <c r="N158" s="23"/>
      <c r="O158" s="24"/>
      <c r="P158" s="24"/>
      <c r="Q158" s="214"/>
      <c r="R158" s="214"/>
      <c r="S158" s="214"/>
      <c r="T158" s="214"/>
      <c r="U158" s="214"/>
      <c r="V158" s="24"/>
      <c r="W158" s="16">
        <f t="shared" si="1"/>
        <v>0</v>
      </c>
      <c r="X158" s="24"/>
    </row>
    <row r="159" spans="1:24" s="154" customFormat="1" ht="21.75" customHeight="1">
      <c r="A159" s="272"/>
      <c r="B159" s="189"/>
      <c r="C159" s="198"/>
      <c r="D159" s="21"/>
      <c r="E159" s="271"/>
      <c r="F159" s="198"/>
      <c r="G159" s="21"/>
      <c r="H159" s="360"/>
      <c r="I159" s="198"/>
      <c r="J159" s="273"/>
      <c r="K159" s="273"/>
      <c r="L159" s="273"/>
      <c r="M159" s="20"/>
      <c r="N159" s="23"/>
      <c r="O159" s="24"/>
      <c r="P159" s="24"/>
      <c r="Q159" s="214"/>
      <c r="R159" s="214"/>
      <c r="S159" s="214"/>
      <c r="T159" s="214"/>
      <c r="U159" s="214"/>
      <c r="V159" s="24"/>
      <c r="W159" s="16">
        <f t="shared" si="1"/>
        <v>0</v>
      </c>
      <c r="X159" s="24"/>
    </row>
    <row r="160" spans="1:24" s="154" customFormat="1" ht="20.25" customHeight="1">
      <c r="A160" s="268"/>
      <c r="B160" s="189"/>
      <c r="C160" s="198"/>
      <c r="D160" s="21"/>
      <c r="E160" s="271"/>
      <c r="F160" s="198"/>
      <c r="G160" s="21"/>
      <c r="H160" s="360"/>
      <c r="I160" s="198"/>
      <c r="J160" s="273"/>
      <c r="K160" s="273"/>
      <c r="L160" s="273"/>
      <c r="M160" s="20"/>
      <c r="N160" s="23"/>
      <c r="O160" s="24"/>
      <c r="P160" s="24"/>
      <c r="Q160" s="214"/>
      <c r="R160" s="214"/>
      <c r="S160" s="214"/>
      <c r="T160" s="214"/>
      <c r="U160" s="214"/>
      <c r="V160" s="24"/>
      <c r="W160" s="16">
        <f t="shared" si="1"/>
        <v>0</v>
      </c>
      <c r="X160" s="24"/>
    </row>
    <row r="161" spans="1:24" s="154" customFormat="1" ht="19.5" customHeight="1">
      <c r="A161" s="268"/>
      <c r="B161" s="189"/>
      <c r="C161" s="198"/>
      <c r="D161" s="21"/>
      <c r="E161" s="271"/>
      <c r="F161" s="198"/>
      <c r="G161" s="21"/>
      <c r="H161" s="360"/>
      <c r="I161" s="198"/>
      <c r="J161" s="273"/>
      <c r="K161" s="273"/>
      <c r="L161" s="273"/>
      <c r="M161" s="20"/>
      <c r="N161" s="23"/>
      <c r="O161" s="24"/>
      <c r="P161" s="24"/>
      <c r="Q161" s="214"/>
      <c r="R161" s="214"/>
      <c r="S161" s="214"/>
      <c r="T161" s="214"/>
      <c r="U161" s="214"/>
      <c r="V161" s="24"/>
      <c r="W161" s="16">
        <f t="shared" si="1"/>
        <v>0</v>
      </c>
      <c r="X161" s="24"/>
    </row>
    <row r="162" spans="1:24" s="154" customFormat="1">
      <c r="A162" s="268"/>
      <c r="B162" s="189"/>
      <c r="C162" s="198"/>
      <c r="D162" s="21"/>
      <c r="E162" s="271"/>
      <c r="F162" s="198"/>
      <c r="G162" s="21"/>
      <c r="H162" s="360"/>
      <c r="I162" s="198"/>
      <c r="J162" s="273"/>
      <c r="K162" s="273"/>
      <c r="L162" s="273"/>
      <c r="M162" s="20"/>
      <c r="N162" s="23"/>
      <c r="O162" s="24"/>
      <c r="P162" s="24"/>
      <c r="Q162" s="214"/>
      <c r="R162" s="214"/>
      <c r="S162" s="214"/>
      <c r="T162" s="214"/>
      <c r="U162" s="214"/>
      <c r="V162" s="24"/>
      <c r="W162" s="16">
        <f t="shared" si="1"/>
        <v>0</v>
      </c>
      <c r="X162" s="24"/>
    </row>
    <row r="163" spans="1:24" s="154" customFormat="1" ht="22.5" customHeight="1">
      <c r="A163" s="268"/>
      <c r="B163" s="189"/>
      <c r="C163" s="198"/>
      <c r="D163" s="21"/>
      <c r="E163" s="271"/>
      <c r="F163" s="274"/>
      <c r="G163" s="21"/>
      <c r="H163" s="360"/>
      <c r="I163" s="198"/>
      <c r="J163" s="273"/>
      <c r="K163" s="273"/>
      <c r="L163" s="273"/>
      <c r="M163" s="20"/>
      <c r="N163" s="23"/>
      <c r="O163" s="24"/>
      <c r="P163" s="24"/>
      <c r="Q163" s="214"/>
      <c r="R163" s="214"/>
      <c r="S163" s="214"/>
      <c r="T163" s="214"/>
      <c r="U163" s="214"/>
      <c r="V163" s="24"/>
      <c r="W163" s="16">
        <f t="shared" si="1"/>
        <v>0</v>
      </c>
      <c r="X163" s="24"/>
    </row>
    <row r="164" spans="1:24" s="154" customFormat="1" ht="21.75" customHeight="1">
      <c r="A164" s="268"/>
      <c r="B164" s="189"/>
      <c r="C164" s="198"/>
      <c r="D164" s="21"/>
      <c r="E164" s="271"/>
      <c r="F164" s="274"/>
      <c r="G164" s="21"/>
      <c r="H164" s="360"/>
      <c r="I164" s="198"/>
      <c r="J164" s="273"/>
      <c r="K164" s="273"/>
      <c r="L164" s="273"/>
      <c r="M164" s="20"/>
      <c r="N164" s="23"/>
      <c r="O164" s="24"/>
      <c r="P164" s="24"/>
      <c r="Q164" s="214"/>
      <c r="R164" s="214"/>
      <c r="S164" s="214"/>
      <c r="T164" s="214"/>
      <c r="U164" s="214"/>
      <c r="V164" s="24"/>
      <c r="W164" s="16">
        <f t="shared" si="1"/>
        <v>0</v>
      </c>
      <c r="X164" s="24"/>
    </row>
    <row r="165" spans="1:24" s="154" customFormat="1" ht="19.5" customHeight="1">
      <c r="A165" s="272"/>
      <c r="B165" s="189"/>
      <c r="C165" s="198"/>
      <c r="D165" s="21"/>
      <c r="E165" s="271"/>
      <c r="F165" s="274"/>
      <c r="G165" s="21"/>
      <c r="H165" s="360"/>
      <c r="I165" s="198"/>
      <c r="J165" s="273"/>
      <c r="K165" s="273"/>
      <c r="L165" s="273"/>
      <c r="M165" s="20"/>
      <c r="N165" s="23"/>
      <c r="O165" s="24"/>
      <c r="P165" s="24"/>
      <c r="Q165" s="214"/>
      <c r="R165" s="214"/>
      <c r="S165" s="214"/>
      <c r="T165" s="214"/>
      <c r="U165" s="214"/>
      <c r="V165" s="24"/>
      <c r="W165" s="16">
        <f t="shared" si="1"/>
        <v>0</v>
      </c>
      <c r="X165" s="24"/>
    </row>
    <row r="166" spans="1:24" s="154" customFormat="1">
      <c r="A166" s="268"/>
      <c r="B166" s="189"/>
      <c r="C166" s="198"/>
      <c r="D166" s="21"/>
      <c r="E166" s="189"/>
      <c r="F166" s="274"/>
      <c r="G166" s="21"/>
      <c r="H166" s="360"/>
      <c r="I166" s="198"/>
      <c r="J166" s="273"/>
      <c r="K166" s="273"/>
      <c r="L166" s="273"/>
      <c r="M166" s="20"/>
      <c r="N166" s="23"/>
      <c r="O166" s="24"/>
      <c r="P166" s="24"/>
      <c r="Q166" s="214"/>
      <c r="R166" s="214"/>
      <c r="S166" s="214"/>
      <c r="T166" s="214"/>
      <c r="U166" s="214"/>
      <c r="V166" s="24"/>
      <c r="W166" s="16">
        <f t="shared" si="1"/>
        <v>0</v>
      </c>
      <c r="X166" s="24"/>
    </row>
    <row r="167" spans="1:24" s="154" customFormat="1" ht="21.75" customHeight="1">
      <c r="A167" s="268"/>
      <c r="B167" s="189"/>
      <c r="C167" s="198"/>
      <c r="D167" s="21"/>
      <c r="E167" s="271"/>
      <c r="F167" s="274"/>
      <c r="G167" s="21"/>
      <c r="H167" s="360"/>
      <c r="I167" s="198"/>
      <c r="J167" s="273"/>
      <c r="K167" s="273"/>
      <c r="L167" s="273"/>
      <c r="M167" s="20"/>
      <c r="N167" s="23"/>
      <c r="O167" s="24"/>
      <c r="P167" s="24"/>
      <c r="Q167" s="214"/>
      <c r="R167" s="214"/>
      <c r="S167" s="214"/>
      <c r="T167" s="214"/>
      <c r="U167" s="214"/>
      <c r="V167" s="24"/>
      <c r="W167" s="16">
        <f t="shared" si="1"/>
        <v>0</v>
      </c>
      <c r="X167" s="24"/>
    </row>
    <row r="168" spans="1:24" s="154" customFormat="1" ht="21" customHeight="1">
      <c r="A168" s="268"/>
      <c r="B168" s="189"/>
      <c r="C168" s="198"/>
      <c r="D168" s="21"/>
      <c r="E168" s="271"/>
      <c r="F168" s="274"/>
      <c r="G168" s="21"/>
      <c r="H168" s="360"/>
      <c r="I168" s="198"/>
      <c r="J168" s="273"/>
      <c r="K168" s="273"/>
      <c r="L168" s="273"/>
      <c r="M168" s="20"/>
      <c r="N168" s="23"/>
      <c r="O168" s="24"/>
      <c r="P168" s="24"/>
      <c r="Q168" s="214"/>
      <c r="R168" s="214"/>
      <c r="S168" s="214"/>
      <c r="T168" s="214"/>
      <c r="U168" s="214"/>
      <c r="V168" s="24"/>
      <c r="W168" s="16">
        <f t="shared" si="1"/>
        <v>0</v>
      </c>
      <c r="X168" s="24"/>
    </row>
    <row r="169" spans="1:24" s="154" customFormat="1" ht="20.25" customHeight="1">
      <c r="A169" s="268"/>
      <c r="B169" s="189"/>
      <c r="C169" s="198"/>
      <c r="D169" s="21"/>
      <c r="E169" s="271"/>
      <c r="F169" s="274"/>
      <c r="G169" s="21"/>
      <c r="H169" s="360"/>
      <c r="I169" s="198"/>
      <c r="J169" s="273"/>
      <c r="K169" s="273"/>
      <c r="L169" s="273"/>
      <c r="M169" s="20"/>
      <c r="N169" s="23"/>
      <c r="O169" s="24"/>
      <c r="P169" s="24"/>
      <c r="Q169" s="214"/>
      <c r="R169" s="214"/>
      <c r="S169" s="214"/>
      <c r="T169" s="214"/>
      <c r="U169" s="214"/>
      <c r="V169" s="24"/>
      <c r="W169" s="16">
        <f t="shared" si="1"/>
        <v>0</v>
      </c>
      <c r="X169" s="24"/>
    </row>
    <row r="170" spans="1:24" s="154" customFormat="1" ht="21.75" customHeight="1">
      <c r="A170" s="268"/>
      <c r="B170" s="189"/>
      <c r="C170" s="198"/>
      <c r="D170" s="21"/>
      <c r="E170" s="271"/>
      <c r="F170" s="274"/>
      <c r="G170" s="21"/>
      <c r="H170" s="360"/>
      <c r="I170" s="198"/>
      <c r="J170" s="273"/>
      <c r="K170" s="273"/>
      <c r="L170" s="273"/>
      <c r="M170" s="20"/>
      <c r="N170" s="23"/>
      <c r="O170" s="24"/>
      <c r="P170" s="24"/>
      <c r="Q170" s="214"/>
      <c r="R170" s="214"/>
      <c r="S170" s="214"/>
      <c r="T170" s="214"/>
      <c r="U170" s="214"/>
      <c r="V170" s="24"/>
      <c r="W170" s="16">
        <f t="shared" si="1"/>
        <v>0</v>
      </c>
      <c r="X170" s="24"/>
    </row>
    <row r="171" spans="1:24" s="154" customFormat="1" ht="19.5" customHeight="1">
      <c r="A171" s="272"/>
      <c r="B171" s="189"/>
      <c r="C171" s="198"/>
      <c r="D171" s="21"/>
      <c r="E171" s="271"/>
      <c r="F171" s="274"/>
      <c r="G171" s="21"/>
      <c r="H171" s="360"/>
      <c r="I171" s="198"/>
      <c r="J171" s="273"/>
      <c r="K171" s="273"/>
      <c r="L171" s="273"/>
      <c r="M171" s="20"/>
      <c r="N171" s="23"/>
      <c r="O171" s="24"/>
      <c r="P171" s="24"/>
      <c r="Q171" s="214"/>
      <c r="R171" s="214"/>
      <c r="S171" s="214"/>
      <c r="T171" s="214"/>
      <c r="U171" s="214"/>
      <c r="V171" s="24"/>
      <c r="W171" s="16">
        <f t="shared" si="1"/>
        <v>0</v>
      </c>
      <c r="X171" s="24"/>
    </row>
    <row r="172" spans="1:24" s="154" customFormat="1" ht="19.5" customHeight="1">
      <c r="A172" s="268"/>
      <c r="B172" s="189"/>
      <c r="C172" s="198"/>
      <c r="D172" s="21"/>
      <c r="E172" s="271"/>
      <c r="F172" s="274"/>
      <c r="G172" s="21"/>
      <c r="H172" s="360"/>
      <c r="I172" s="198"/>
      <c r="J172" s="273"/>
      <c r="K172" s="273"/>
      <c r="L172" s="273"/>
      <c r="M172" s="20"/>
      <c r="N172" s="23"/>
      <c r="O172" s="24"/>
      <c r="P172" s="24"/>
      <c r="Q172" s="214"/>
      <c r="R172" s="214"/>
      <c r="S172" s="214"/>
      <c r="T172" s="214"/>
      <c r="U172" s="214"/>
      <c r="V172" s="24"/>
      <c r="W172" s="16">
        <f t="shared" si="1"/>
        <v>0</v>
      </c>
      <c r="X172" s="24"/>
    </row>
    <row r="173" spans="1:24" s="154" customFormat="1" ht="18" customHeight="1">
      <c r="A173" s="268"/>
      <c r="B173" s="189"/>
      <c r="C173" s="198"/>
      <c r="D173" s="21"/>
      <c r="E173" s="271"/>
      <c r="F173" s="274"/>
      <c r="G173" s="21"/>
      <c r="H173" s="360"/>
      <c r="I173" s="198"/>
      <c r="J173" s="273"/>
      <c r="K173" s="273"/>
      <c r="L173" s="273"/>
      <c r="M173" s="20"/>
      <c r="N173" s="23"/>
      <c r="O173" s="24"/>
      <c r="P173" s="24"/>
      <c r="Q173" s="214"/>
      <c r="R173" s="214"/>
      <c r="S173" s="214"/>
      <c r="T173" s="214"/>
      <c r="U173" s="214"/>
      <c r="V173" s="24"/>
      <c r="W173" s="16">
        <f t="shared" si="1"/>
        <v>0</v>
      </c>
      <c r="X173" s="24"/>
    </row>
    <row r="174" spans="1:24" s="154" customFormat="1">
      <c r="A174" s="268"/>
      <c r="B174" s="189"/>
      <c r="C174" s="198"/>
      <c r="D174" s="21"/>
      <c r="E174" s="271"/>
      <c r="F174" s="274"/>
      <c r="G174" s="21"/>
      <c r="H174" s="360"/>
      <c r="I174" s="198"/>
      <c r="J174" s="273"/>
      <c r="K174" s="273"/>
      <c r="L174" s="273"/>
      <c r="M174" s="20"/>
      <c r="N174" s="23"/>
      <c r="O174" s="24"/>
      <c r="P174" s="24"/>
      <c r="Q174" s="214"/>
      <c r="R174" s="214"/>
      <c r="S174" s="214"/>
      <c r="T174" s="214"/>
      <c r="U174" s="214"/>
      <c r="V174" s="24"/>
      <c r="W174" s="16">
        <f t="shared" si="1"/>
        <v>0</v>
      </c>
      <c r="X174" s="24"/>
    </row>
    <row r="175" spans="1:24" s="154" customFormat="1" ht="22.5" customHeight="1">
      <c r="A175" s="268"/>
      <c r="B175" s="189"/>
      <c r="C175" s="198"/>
      <c r="D175" s="21"/>
      <c r="E175" s="271"/>
      <c r="F175" s="274"/>
      <c r="G175" s="21"/>
      <c r="H175" s="360"/>
      <c r="I175" s="198"/>
      <c r="J175" s="273"/>
      <c r="K175" s="273"/>
      <c r="L175" s="273"/>
      <c r="M175" s="20"/>
      <c r="N175" s="23"/>
      <c r="O175" s="24"/>
      <c r="P175" s="24"/>
      <c r="Q175" s="214"/>
      <c r="R175" s="214"/>
      <c r="S175" s="214"/>
      <c r="T175" s="214"/>
      <c r="U175" s="214"/>
      <c r="V175" s="24"/>
      <c r="W175" s="24"/>
      <c r="X175" s="24"/>
    </row>
    <row r="176" spans="1:24" s="154" customFormat="1" ht="21" customHeight="1">
      <c r="A176" s="268"/>
      <c r="B176" s="189"/>
      <c r="C176" s="198"/>
      <c r="D176" s="21"/>
      <c r="E176" s="271"/>
      <c r="F176" s="274"/>
      <c r="G176" s="21"/>
      <c r="H176" s="360"/>
      <c r="I176" s="198"/>
      <c r="J176" s="273"/>
      <c r="K176" s="273"/>
      <c r="L176" s="273"/>
      <c r="M176" s="20"/>
      <c r="N176" s="23"/>
      <c r="O176" s="24"/>
      <c r="P176" s="24"/>
      <c r="Q176" s="214"/>
      <c r="R176" s="214"/>
      <c r="S176" s="214"/>
      <c r="T176" s="214"/>
      <c r="U176" s="214"/>
      <c r="V176" s="24"/>
      <c r="W176" s="24"/>
      <c r="X176" s="24"/>
    </row>
    <row r="177" spans="1:24" s="154" customFormat="1" ht="17.25" customHeight="1">
      <c r="A177" s="272"/>
      <c r="B177" s="189"/>
      <c r="C177" s="198"/>
      <c r="D177" s="21"/>
      <c r="E177" s="189"/>
      <c r="F177" s="274"/>
      <c r="G177" s="21"/>
      <c r="H177" s="360"/>
      <c r="I177" s="198"/>
      <c r="J177" s="273"/>
      <c r="K177" s="273"/>
      <c r="L177" s="273"/>
      <c r="M177" s="20"/>
      <c r="N177" s="23"/>
      <c r="O177" s="24"/>
      <c r="P177" s="24"/>
      <c r="Q177" s="214"/>
      <c r="R177" s="214"/>
      <c r="S177" s="214"/>
      <c r="T177" s="214"/>
      <c r="U177" s="214"/>
      <c r="V177" s="24"/>
      <c r="W177" s="24"/>
      <c r="X177" s="24"/>
    </row>
    <row r="178" spans="1:24" s="154" customFormat="1">
      <c r="A178" s="268"/>
      <c r="B178" s="189"/>
      <c r="C178" s="198"/>
      <c r="D178" s="21"/>
      <c r="E178" s="271"/>
      <c r="F178" s="274"/>
      <c r="G178" s="198"/>
      <c r="H178" s="361"/>
      <c r="I178" s="198"/>
      <c r="J178" s="198"/>
      <c r="K178" s="273"/>
      <c r="L178" s="273"/>
      <c r="M178" s="20"/>
      <c r="N178" s="23"/>
      <c r="O178" s="24"/>
      <c r="P178" s="24"/>
      <c r="Q178" s="214"/>
      <c r="R178" s="214"/>
      <c r="S178" s="214"/>
      <c r="T178" s="214"/>
      <c r="U178" s="214"/>
      <c r="V178" s="24"/>
      <c r="W178" s="24"/>
      <c r="X178" s="24"/>
    </row>
    <row r="179" spans="1:24" s="24" customFormat="1" ht="15" hidden="1" customHeight="1">
      <c r="A179" s="268"/>
      <c r="B179" s="279"/>
      <c r="C179" s="275"/>
      <c r="D179" s="276"/>
      <c r="E179" s="277"/>
      <c r="F179" s="278"/>
      <c r="G179" s="305"/>
      <c r="H179" s="367"/>
      <c r="I179" s="305"/>
      <c r="J179" s="305"/>
      <c r="K179" s="19"/>
      <c r="L179" s="19"/>
      <c r="M179" s="20"/>
      <c r="N179" s="23"/>
      <c r="Q179" s="214"/>
      <c r="R179" s="214"/>
      <c r="S179" s="214"/>
      <c r="T179" s="214"/>
      <c r="U179" s="214"/>
    </row>
    <row r="180" spans="1:24" s="24" customFormat="1" ht="15" hidden="1" customHeight="1">
      <c r="A180" s="268"/>
      <c r="B180" s="279"/>
      <c r="C180" s="276"/>
      <c r="D180" s="276"/>
      <c r="E180" s="277"/>
      <c r="F180" s="276"/>
      <c r="G180" s="280"/>
      <c r="H180" s="362"/>
      <c r="I180" s="280"/>
      <c r="J180" s="323"/>
      <c r="K180" s="19"/>
      <c r="L180" s="19"/>
      <c r="M180" s="20"/>
      <c r="N180" s="23"/>
      <c r="Q180" s="214"/>
      <c r="R180" s="214"/>
      <c r="S180" s="214"/>
      <c r="T180" s="214"/>
      <c r="U180" s="214"/>
    </row>
    <row r="181" spans="1:24" s="24" customFormat="1" hidden="1">
      <c r="A181" s="268"/>
      <c r="B181" s="189"/>
      <c r="C181" s="21"/>
      <c r="D181" s="21"/>
      <c r="E181" s="189"/>
      <c r="F181" s="269"/>
      <c r="G181" s="281"/>
      <c r="H181" s="363"/>
      <c r="I181" s="282"/>
      <c r="J181" s="273"/>
      <c r="K181" s="19"/>
      <c r="L181" s="19"/>
      <c r="M181" s="20"/>
      <c r="N181" s="23"/>
      <c r="Q181" s="214"/>
      <c r="R181" s="214"/>
      <c r="S181" s="214"/>
      <c r="T181" s="214"/>
      <c r="U181" s="214"/>
    </row>
    <row r="182" spans="1:24" s="24" customFormat="1" hidden="1">
      <c r="A182" s="268"/>
      <c r="B182" s="189"/>
      <c r="C182" s="21"/>
      <c r="D182" s="21"/>
      <c r="E182" s="189"/>
      <c r="F182" s="269"/>
      <c r="G182" s="281"/>
      <c r="H182" s="363"/>
      <c r="I182" s="282"/>
      <c r="J182" s="273"/>
      <c r="K182" s="19"/>
      <c r="L182" s="19"/>
      <c r="M182" s="20"/>
      <c r="N182" s="23"/>
      <c r="Q182" s="214"/>
      <c r="R182" s="214"/>
      <c r="S182" s="214"/>
      <c r="T182" s="214"/>
      <c r="U182" s="214"/>
    </row>
    <row r="183" spans="1:24" s="24" customFormat="1" hidden="1">
      <c r="A183" s="268"/>
      <c r="B183" s="189"/>
      <c r="C183" s="21"/>
      <c r="D183" s="21"/>
      <c r="E183" s="189"/>
      <c r="F183" s="21"/>
      <c r="G183" s="281"/>
      <c r="H183" s="363"/>
      <c r="I183" s="282"/>
      <c r="J183" s="273"/>
      <c r="K183" s="19"/>
      <c r="L183" s="19"/>
      <c r="M183" s="20"/>
      <c r="N183" s="23"/>
      <c r="Q183" s="214"/>
      <c r="R183" s="214"/>
      <c r="S183" s="214"/>
      <c r="T183" s="214"/>
      <c r="U183" s="214"/>
    </row>
    <row r="184" spans="1:24" s="24" customFormat="1" hidden="1">
      <c r="A184" s="268"/>
      <c r="B184" s="189"/>
      <c r="C184" s="21"/>
      <c r="D184" s="21"/>
      <c r="E184" s="189"/>
      <c r="F184" s="269"/>
      <c r="G184" s="281"/>
      <c r="H184" s="363"/>
      <c r="I184" s="282"/>
      <c r="J184" s="273"/>
      <c r="K184" s="19"/>
      <c r="L184" s="19"/>
      <c r="M184" s="20"/>
      <c r="N184" s="23"/>
      <c r="Q184" s="214"/>
      <c r="R184" s="214"/>
      <c r="S184" s="214"/>
      <c r="T184" s="214"/>
      <c r="U184" s="214"/>
    </row>
    <row r="185" spans="1:24" s="24" customFormat="1" hidden="1">
      <c r="A185" s="268"/>
      <c r="B185" s="189"/>
      <c r="C185" s="21"/>
      <c r="D185" s="21"/>
      <c r="E185" s="189"/>
      <c r="F185" s="269"/>
      <c r="G185" s="281"/>
      <c r="H185" s="363"/>
      <c r="I185" s="282"/>
      <c r="J185" s="273"/>
      <c r="K185" s="19"/>
      <c r="L185" s="19"/>
      <c r="M185" s="20"/>
      <c r="N185" s="23"/>
      <c r="Q185" s="214"/>
      <c r="R185" s="214"/>
      <c r="S185" s="214"/>
      <c r="T185" s="214"/>
      <c r="U185" s="214"/>
    </row>
    <row r="186" spans="1:24" s="24" customFormat="1" hidden="1">
      <c r="A186" s="268"/>
      <c r="B186" s="189"/>
      <c r="C186" s="21"/>
      <c r="D186" s="21"/>
      <c r="E186" s="189"/>
      <c r="F186" s="21"/>
      <c r="G186" s="281"/>
      <c r="H186" s="363"/>
      <c r="I186" s="282"/>
      <c r="J186" s="273"/>
      <c r="K186" s="19"/>
      <c r="L186" s="19"/>
      <c r="M186" s="20"/>
      <c r="N186" s="23"/>
      <c r="Q186" s="214"/>
      <c r="R186" s="214"/>
      <c r="S186" s="214"/>
      <c r="T186" s="214"/>
      <c r="U186" s="214"/>
    </row>
    <row r="187" spans="1:24" s="24" customFormat="1" hidden="1">
      <c r="A187" s="268"/>
      <c r="B187" s="189"/>
      <c r="C187" s="21"/>
      <c r="D187" s="21"/>
      <c r="E187" s="189"/>
      <c r="F187" s="21"/>
      <c r="G187" s="281"/>
      <c r="H187" s="363"/>
      <c r="I187" s="282"/>
      <c r="J187" s="273"/>
      <c r="K187" s="19"/>
      <c r="L187" s="19"/>
      <c r="M187" s="20"/>
      <c r="N187" s="23"/>
      <c r="Q187" s="214"/>
      <c r="R187" s="214"/>
      <c r="S187" s="214"/>
      <c r="T187" s="214"/>
      <c r="U187" s="214"/>
    </row>
    <row r="188" spans="1:24" s="24" customFormat="1" hidden="1">
      <c r="A188" s="268"/>
      <c r="B188" s="189"/>
      <c r="C188" s="21"/>
      <c r="D188" s="21"/>
      <c r="E188" s="189"/>
      <c r="F188" s="21"/>
      <c r="G188" s="281"/>
      <c r="H188" s="363"/>
      <c r="I188" s="282"/>
      <c r="J188" s="273"/>
      <c r="K188" s="19"/>
      <c r="L188" s="19"/>
      <c r="M188" s="20"/>
      <c r="N188" s="23"/>
      <c r="Q188" s="214"/>
      <c r="R188" s="214"/>
      <c r="S188" s="214"/>
      <c r="T188" s="214"/>
      <c r="U188" s="214"/>
    </row>
    <row r="189" spans="1:24" s="24" customFormat="1" hidden="1">
      <c r="A189" s="268"/>
      <c r="B189" s="189"/>
      <c r="C189" s="21"/>
      <c r="D189" s="21"/>
      <c r="E189" s="189"/>
      <c r="F189" s="269"/>
      <c r="G189" s="281"/>
      <c r="H189" s="363"/>
      <c r="I189" s="282"/>
      <c r="J189" s="198"/>
      <c r="K189" s="19"/>
      <c r="L189" s="19"/>
      <c r="M189" s="20"/>
      <c r="N189" s="23"/>
      <c r="Q189" s="214"/>
      <c r="R189" s="214"/>
      <c r="S189" s="214"/>
      <c r="T189" s="214"/>
      <c r="U189" s="214"/>
    </row>
    <row r="190" spans="1:24" s="24" customFormat="1" hidden="1">
      <c r="A190" s="268"/>
      <c r="B190" s="189"/>
      <c r="C190" s="21"/>
      <c r="D190" s="21"/>
      <c r="E190" s="189"/>
      <c r="F190" s="269"/>
      <c r="H190" s="364"/>
      <c r="J190" s="273"/>
      <c r="K190" s="19"/>
      <c r="L190" s="19"/>
      <c r="M190" s="20"/>
      <c r="N190" s="23"/>
      <c r="Q190" s="214"/>
      <c r="R190" s="214"/>
      <c r="S190" s="214"/>
      <c r="T190" s="214"/>
      <c r="U190" s="214"/>
    </row>
    <row r="191" spans="1:24" s="236" customFormat="1" hidden="1">
      <c r="A191" s="283"/>
      <c r="B191" s="189"/>
      <c r="D191" s="21"/>
      <c r="E191" s="244"/>
      <c r="G191" s="319"/>
      <c r="H191" s="365"/>
      <c r="I191" s="303"/>
      <c r="J191" s="284"/>
      <c r="K191" s="284"/>
      <c r="L191" s="284"/>
      <c r="Q191" s="210"/>
      <c r="R191" s="210"/>
      <c r="S191" s="210"/>
      <c r="T191" s="210"/>
      <c r="U191" s="210"/>
    </row>
    <row r="192" spans="1:24" s="236" customFormat="1" hidden="1">
      <c r="A192" s="283"/>
      <c r="B192" s="189"/>
      <c r="D192" s="21"/>
      <c r="E192" s="244"/>
      <c r="G192" s="319"/>
      <c r="H192" s="365"/>
      <c r="I192" s="303"/>
      <c r="J192" s="284"/>
      <c r="K192" s="284"/>
      <c r="L192" s="284"/>
      <c r="Q192" s="210"/>
      <c r="R192" s="210"/>
      <c r="S192" s="210"/>
      <c r="T192" s="210"/>
      <c r="U192" s="210"/>
    </row>
    <row r="193" spans="1:21" s="236" customFormat="1">
      <c r="A193" s="283"/>
      <c r="B193" s="189"/>
      <c r="D193" s="21"/>
      <c r="E193" s="244"/>
      <c r="G193" s="319"/>
      <c r="H193" s="365"/>
      <c r="I193" s="303"/>
      <c r="J193" s="284">
        <f>SUBTOTAL(9,J12:J192)</f>
        <v>41041.159999999996</v>
      </c>
      <c r="K193" s="284"/>
      <c r="L193" s="284"/>
      <c r="Q193" s="210"/>
      <c r="R193" s="210"/>
      <c r="S193" s="210"/>
      <c r="T193" s="210"/>
      <c r="U193" s="210"/>
    </row>
    <row r="194" spans="1:21" s="236" customFormat="1">
      <c r="A194" s="283"/>
      <c r="B194" s="189"/>
      <c r="D194" s="21"/>
      <c r="E194" s="244"/>
      <c r="G194" s="319"/>
      <c r="H194" s="365"/>
      <c r="I194" s="303"/>
      <c r="J194" s="285"/>
      <c r="K194" s="285"/>
      <c r="L194" s="285"/>
      <c r="Q194" s="210"/>
      <c r="R194" s="210"/>
      <c r="S194" s="210"/>
      <c r="T194" s="210"/>
      <c r="U194" s="210"/>
    </row>
    <row r="195" spans="1:21" s="236" customFormat="1">
      <c r="A195" s="283"/>
      <c r="B195" s="189"/>
      <c r="D195" s="21"/>
      <c r="E195" s="244"/>
      <c r="G195" s="319"/>
      <c r="H195" s="365"/>
      <c r="I195" s="303"/>
      <c r="J195" s="284"/>
      <c r="K195" s="284"/>
      <c r="L195" s="284"/>
      <c r="Q195" s="210"/>
      <c r="R195" s="210"/>
      <c r="S195" s="210"/>
      <c r="T195" s="210"/>
      <c r="U195" s="210"/>
    </row>
    <row r="196" spans="1:21" s="236" customFormat="1">
      <c r="A196" s="283"/>
      <c r="B196" s="189"/>
      <c r="D196" s="21"/>
      <c r="E196" s="244"/>
      <c r="G196" s="319"/>
      <c r="H196" s="365"/>
      <c r="I196" s="303"/>
      <c r="J196" s="284"/>
      <c r="K196" s="284" t="e">
        <f>#REF!+#REF!+#REF!</f>
        <v>#REF!</v>
      </c>
      <c r="L196" s="284"/>
      <c r="Q196" s="210"/>
      <c r="R196" s="210"/>
      <c r="S196" s="210"/>
      <c r="T196" s="210"/>
      <c r="U196" s="210"/>
    </row>
    <row r="197" spans="1:21" s="236" customFormat="1">
      <c r="A197" s="283"/>
      <c r="B197" s="189"/>
      <c r="D197" s="21"/>
      <c r="E197" s="244"/>
      <c r="G197" s="319"/>
      <c r="H197" s="365"/>
      <c r="I197" s="303"/>
      <c r="J197" s="284"/>
      <c r="K197" s="284" t="e">
        <f>4828-K196</f>
        <v>#REF!</v>
      </c>
      <c r="L197" s="284"/>
      <c r="Q197" s="210"/>
      <c r="R197" s="210"/>
      <c r="S197" s="210"/>
      <c r="T197" s="210"/>
      <c r="U197" s="210"/>
    </row>
    <row r="198" spans="1:21" s="236" customFormat="1">
      <c r="A198" s="283"/>
      <c r="B198" s="189"/>
      <c r="D198" s="21"/>
      <c r="E198" s="244"/>
      <c r="G198" s="319"/>
      <c r="H198" s="365"/>
      <c r="I198" s="303"/>
      <c r="J198" s="284"/>
      <c r="K198" s="284"/>
      <c r="L198" s="284"/>
      <c r="Q198" s="210"/>
      <c r="R198" s="210"/>
      <c r="S198" s="210"/>
      <c r="T198" s="210"/>
      <c r="U198" s="210"/>
    </row>
    <row r="199" spans="1:21" s="236" customFormat="1">
      <c r="A199" s="283"/>
      <c r="B199" s="189"/>
      <c r="D199" s="21"/>
      <c r="E199" s="244"/>
      <c r="G199" s="319"/>
      <c r="H199" s="365"/>
      <c r="I199" s="303"/>
      <c r="J199" s="284"/>
      <c r="K199" s="284"/>
      <c r="L199" s="284"/>
      <c r="Q199" s="210"/>
      <c r="R199" s="210"/>
      <c r="S199" s="210"/>
      <c r="T199" s="210"/>
      <c r="U199" s="210"/>
    </row>
    <row r="200" spans="1:21" s="236" customFormat="1">
      <c r="A200" s="283"/>
      <c r="B200" s="189"/>
      <c r="D200" s="21"/>
      <c r="E200" s="244"/>
      <c r="G200" s="319"/>
      <c r="H200" s="365"/>
      <c r="I200" s="303"/>
      <c r="J200" s="284"/>
      <c r="K200" s="284"/>
      <c r="L200" s="284"/>
      <c r="Q200" s="210"/>
      <c r="R200" s="210"/>
      <c r="S200" s="210"/>
      <c r="T200" s="210"/>
      <c r="U200" s="210"/>
    </row>
    <row r="201" spans="1:21" s="236" customFormat="1">
      <c r="A201" s="283"/>
      <c r="B201" s="189"/>
      <c r="D201" s="21"/>
      <c r="E201" s="244"/>
      <c r="G201" s="319"/>
      <c r="H201" s="365"/>
      <c r="I201" s="303"/>
      <c r="J201" s="284"/>
      <c r="K201" s="284"/>
      <c r="L201" s="284"/>
      <c r="Q201" s="210"/>
      <c r="R201" s="210"/>
      <c r="S201" s="210"/>
      <c r="T201" s="210"/>
      <c r="U201" s="210"/>
    </row>
    <row r="205" spans="1:21">
      <c r="I205" s="304">
        <v>10000</v>
      </c>
    </row>
    <row r="206" spans="1:21">
      <c r="I206" s="304">
        <v>6344</v>
      </c>
    </row>
    <row r="207" spans="1:21">
      <c r="I207" s="304">
        <v>7780</v>
      </c>
    </row>
    <row r="208" spans="1:21">
      <c r="I208" s="304">
        <v>10488</v>
      </c>
    </row>
    <row r="209" spans="9:9">
      <c r="I209" s="304">
        <v>2575</v>
      </c>
    </row>
    <row r="210" spans="9:9">
      <c r="I210" s="304">
        <v>13500</v>
      </c>
    </row>
    <row r="211" spans="9:9">
      <c r="I211" s="304">
        <v>47000</v>
      </c>
    </row>
    <row r="212" spans="9:9">
      <c r="I212" s="304">
        <v>4800</v>
      </c>
    </row>
    <row r="213" spans="9:9">
      <c r="I213" s="304">
        <v>88500</v>
      </c>
    </row>
    <row r="214" spans="9:9">
      <c r="I214" s="304">
        <v>5939.52</v>
      </c>
    </row>
    <row r="215" spans="9:9">
      <c r="I215" s="304">
        <v>4968</v>
      </c>
    </row>
    <row r="216" spans="9:9">
      <c r="I216" s="304">
        <v>1440</v>
      </c>
    </row>
    <row r="217" spans="9:9">
      <c r="I217" s="304">
        <v>1189</v>
      </c>
    </row>
    <row r="218" spans="9:9">
      <c r="I218" s="304">
        <v>9187</v>
      </c>
    </row>
    <row r="219" spans="9:9">
      <c r="I219" s="304">
        <v>19979.64</v>
      </c>
    </row>
    <row r="220" spans="9:9">
      <c r="I220" s="304">
        <f>SUM(I205:I219)</f>
        <v>233690.15999999997</v>
      </c>
    </row>
  </sheetData>
  <autoFilter ref="A8:N178">
    <filterColumn colId="3"/>
    <filterColumn colId="4"/>
    <filterColumn colId="7"/>
  </autoFilter>
  <mergeCells count="116">
    <mergeCell ref="A37:A40"/>
    <mergeCell ref="E37:E40"/>
    <mergeCell ref="B64:B65"/>
    <mergeCell ref="A64:A65"/>
    <mergeCell ref="E64:E65"/>
    <mergeCell ref="G106:I106"/>
    <mergeCell ref="G105:I105"/>
    <mergeCell ref="G104:I104"/>
    <mergeCell ref="G103:I103"/>
    <mergeCell ref="G108:I108"/>
    <mergeCell ref="B118:I118"/>
    <mergeCell ref="G113:I113"/>
    <mergeCell ref="G111:I111"/>
    <mergeCell ref="G112:I112"/>
    <mergeCell ref="G107:I107"/>
    <mergeCell ref="G116:I116"/>
    <mergeCell ref="A117:I117"/>
    <mergeCell ref="A5:W5"/>
    <mergeCell ref="K6:V6"/>
    <mergeCell ref="W6:W7"/>
    <mergeCell ref="D6:D7"/>
    <mergeCell ref="C6:C7"/>
    <mergeCell ref="B6:B7"/>
    <mergeCell ref="A6:A7"/>
    <mergeCell ref="E6:E7"/>
    <mergeCell ref="F6:F7"/>
    <mergeCell ref="G6:G7"/>
    <mergeCell ref="H6:H7"/>
    <mergeCell ref="I6:I7"/>
    <mergeCell ref="J6:J7"/>
    <mergeCell ref="V64:V65"/>
    <mergeCell ref="W64:W65"/>
    <mergeCell ref="N62:N63"/>
    <mergeCell ref="B129:C129"/>
    <mergeCell ref="A91:I91"/>
    <mergeCell ref="A95:A102"/>
    <mergeCell ref="C95:C102"/>
    <mergeCell ref="G95:I95"/>
    <mergeCell ref="G94:I94"/>
    <mergeCell ref="G93:I93"/>
    <mergeCell ref="G92:I92"/>
    <mergeCell ref="G114:I114"/>
    <mergeCell ref="G110:I110"/>
    <mergeCell ref="G109:I109"/>
    <mergeCell ref="G96:I96"/>
    <mergeCell ref="G102:I102"/>
    <mergeCell ref="G101:I101"/>
    <mergeCell ref="G100:I100"/>
    <mergeCell ref="G99:I99"/>
    <mergeCell ref="G98:I98"/>
    <mergeCell ref="G97:I97"/>
    <mergeCell ref="G115:I115"/>
    <mergeCell ref="F123:I123"/>
    <mergeCell ref="F121:I121"/>
    <mergeCell ref="F122:I122"/>
    <mergeCell ref="B119:I119"/>
    <mergeCell ref="B120:I120"/>
    <mergeCell ref="O62:O63"/>
    <mergeCell ref="P62:P63"/>
    <mergeCell ref="Q62:Q63"/>
    <mergeCell ref="R62:R63"/>
    <mergeCell ref="S62:S63"/>
    <mergeCell ref="T62:T63"/>
    <mergeCell ref="U62:U63"/>
    <mergeCell ref="V62:V63"/>
    <mergeCell ref="F64:F65"/>
    <mergeCell ref="G64:G65"/>
    <mergeCell ref="H64:H65"/>
    <mergeCell ref="I64:I65"/>
    <mergeCell ref="J64:J65"/>
    <mergeCell ref="K64:U65"/>
    <mergeCell ref="E18:E19"/>
    <mergeCell ref="F18:F19"/>
    <mergeCell ref="G18:G19"/>
    <mergeCell ref="H18:H19"/>
    <mergeCell ref="I18:I19"/>
    <mergeCell ref="N26:V28"/>
    <mergeCell ref="N29:V29"/>
    <mergeCell ref="N30:V30"/>
    <mergeCell ref="F37:F40"/>
    <mergeCell ref="E26:E28"/>
    <mergeCell ref="F26:F28"/>
    <mergeCell ref="G26:G28"/>
    <mergeCell ref="H26:H28"/>
    <mergeCell ref="I26:I28"/>
    <mergeCell ref="J26:J28"/>
    <mergeCell ref="K26:K28"/>
    <mergeCell ref="M26:M28"/>
    <mergeCell ref="L26:L28"/>
    <mergeCell ref="K37:K40"/>
    <mergeCell ref="L37:L40"/>
    <mergeCell ref="M37:M40"/>
    <mergeCell ref="B18:B19"/>
    <mergeCell ref="A18:A19"/>
    <mergeCell ref="N25:V25"/>
    <mergeCell ref="W62:W63"/>
    <mergeCell ref="A62:A63"/>
    <mergeCell ref="F62:F63"/>
    <mergeCell ref="B62:B63"/>
    <mergeCell ref="E62:E63"/>
    <mergeCell ref="G62:G63"/>
    <mergeCell ref="H62:H63"/>
    <mergeCell ref="I62:I63"/>
    <mergeCell ref="J62:J63"/>
    <mergeCell ref="K62:K63"/>
    <mergeCell ref="L62:L63"/>
    <mergeCell ref="M62:M63"/>
    <mergeCell ref="W26:W28"/>
    <mergeCell ref="B26:B28"/>
    <mergeCell ref="A26:A28"/>
    <mergeCell ref="C26:C28"/>
    <mergeCell ref="G37:G40"/>
    <mergeCell ref="H37:H40"/>
    <mergeCell ref="I37:I40"/>
    <mergeCell ref="J37:J40"/>
    <mergeCell ref="B37:B40"/>
  </mergeCells>
  <pageMargins left="0.78740157480314965" right="0" top="0" bottom="7.874015748031496E-2" header="0" footer="0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81"/>
  <sheetViews>
    <sheetView view="pageBreakPreview" zoomScale="90" zoomScaleSheetLayoutView="90" workbookViewId="0">
      <pane ySplit="6" topLeftCell="A166" activePane="bottomLeft" state="frozen"/>
      <selection pane="bottomLeft" activeCell="H173" sqref="H173"/>
    </sheetView>
  </sheetViews>
  <sheetFormatPr defaultRowHeight="15"/>
  <cols>
    <col min="1" max="1" width="3.7109375" style="65" customWidth="1"/>
    <col min="2" max="2" width="26" style="31" customWidth="1"/>
    <col min="3" max="3" width="12" style="65" customWidth="1"/>
    <col min="4" max="4" width="10.140625" style="63" hidden="1" customWidth="1"/>
    <col min="5" max="5" width="7.28515625" style="63" customWidth="1"/>
    <col min="6" max="6" width="21.7109375" style="32" customWidth="1"/>
    <col min="7" max="7" width="11.42578125" style="65" customWidth="1"/>
    <col min="8" max="8" width="11.28515625" style="65" customWidth="1"/>
    <col min="9" max="9" width="12.28515625" style="65" customWidth="1"/>
    <col min="10" max="10" width="8" style="65" customWidth="1"/>
    <col min="11" max="13" width="11.7109375" style="33" customWidth="1"/>
    <col min="14" max="14" width="15.7109375" style="33" customWidth="1"/>
    <col min="15" max="15" width="12.28515625" style="33" customWidth="1"/>
    <col min="16" max="16" width="13.140625" style="33" customWidth="1"/>
    <col min="17" max="17" width="11.7109375" style="65" customWidth="1"/>
    <col min="18" max="18" width="10.85546875" style="34" customWidth="1"/>
    <col min="19" max="19" width="10.85546875" style="65" customWidth="1"/>
    <col min="20" max="21" width="12.85546875" style="64" customWidth="1"/>
    <col min="22" max="22" width="11.28515625" style="65" bestFit="1" customWidth="1"/>
    <col min="23" max="23" width="13.85546875" style="65" customWidth="1"/>
    <col min="24" max="24" width="11.7109375" style="65" customWidth="1"/>
    <col min="25" max="16384" width="9.140625" style="65"/>
  </cols>
  <sheetData>
    <row r="1" spans="1:24" ht="21.75" customHeight="1">
      <c r="A1" s="437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8"/>
      <c r="U1" s="8"/>
    </row>
    <row r="2" spans="1:24" ht="21.75" customHeight="1">
      <c r="A2" s="443" t="s">
        <v>24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53"/>
      <c r="T2" s="10"/>
      <c r="U2" s="10"/>
    </row>
    <row r="3" spans="1:24" ht="21.75" customHeight="1">
      <c r="A3" s="443" t="s">
        <v>25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53"/>
      <c r="T3" s="10"/>
      <c r="U3" s="10"/>
    </row>
    <row r="4" spans="1:24" s="62" customFormat="1" ht="21.75" customHeight="1">
      <c r="A4" s="426" t="s">
        <v>26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11"/>
      <c r="U4" s="11"/>
    </row>
    <row r="5" spans="1:24" ht="64.5" customHeight="1">
      <c r="A5" s="372" t="s">
        <v>1</v>
      </c>
      <c r="B5" s="372" t="s">
        <v>2</v>
      </c>
      <c r="C5" s="378" t="s">
        <v>3</v>
      </c>
      <c r="D5" s="13"/>
      <c r="E5" s="438" t="s">
        <v>4</v>
      </c>
      <c r="F5" s="372" t="s">
        <v>5</v>
      </c>
      <c r="G5" s="440" t="s">
        <v>6</v>
      </c>
      <c r="H5" s="441"/>
      <c r="I5" s="440" t="s">
        <v>7</v>
      </c>
      <c r="J5" s="442"/>
      <c r="K5" s="441"/>
      <c r="L5" s="440" t="s">
        <v>8</v>
      </c>
      <c r="M5" s="442"/>
      <c r="N5" s="441"/>
      <c r="O5" s="526" t="s">
        <v>9</v>
      </c>
      <c r="P5" s="527"/>
      <c r="Q5" s="440" t="s">
        <v>10</v>
      </c>
      <c r="R5" s="441"/>
      <c r="S5" s="372" t="s">
        <v>11</v>
      </c>
      <c r="T5" s="11"/>
      <c r="U5" s="11"/>
    </row>
    <row r="6" spans="1:24" ht="93" customHeight="1">
      <c r="A6" s="374"/>
      <c r="B6" s="374"/>
      <c r="C6" s="380"/>
      <c r="D6" s="44" t="s">
        <v>12</v>
      </c>
      <c r="E6" s="439"/>
      <c r="F6" s="374"/>
      <c r="G6" s="44" t="s">
        <v>13</v>
      </c>
      <c r="H6" s="4" t="s">
        <v>14</v>
      </c>
      <c r="I6" s="14" t="s">
        <v>15</v>
      </c>
      <c r="J6" s="14" t="s">
        <v>16</v>
      </c>
      <c r="K6" s="45" t="s">
        <v>17</v>
      </c>
      <c r="L6" s="14" t="s">
        <v>15</v>
      </c>
      <c r="M6" s="14" t="s">
        <v>16</v>
      </c>
      <c r="N6" s="14" t="s">
        <v>17</v>
      </c>
      <c r="O6" s="45" t="s">
        <v>18</v>
      </c>
      <c r="P6" s="15" t="s">
        <v>19</v>
      </c>
      <c r="Q6" s="1" t="s">
        <v>20</v>
      </c>
      <c r="R6" s="46" t="s">
        <v>21</v>
      </c>
      <c r="S6" s="449"/>
      <c r="T6" s="16"/>
      <c r="U6" s="16"/>
    </row>
    <row r="7" spans="1:24">
      <c r="A7" s="47">
        <v>1</v>
      </c>
      <c r="B7" s="44">
        <v>2</v>
      </c>
      <c r="C7" s="47">
        <v>3</v>
      </c>
      <c r="D7" s="44">
        <v>3</v>
      </c>
      <c r="E7" s="44"/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1">
        <v>15</v>
      </c>
      <c r="R7" s="46" t="s">
        <v>29</v>
      </c>
      <c r="S7" s="47">
        <v>17</v>
      </c>
      <c r="T7" s="11"/>
      <c r="U7" s="11"/>
    </row>
    <row r="8" spans="1:24" s="21" customFormat="1" ht="62.25" customHeight="1">
      <c r="A8" s="44">
        <v>1</v>
      </c>
      <c r="B8" s="21" t="s">
        <v>34</v>
      </c>
      <c r="C8" s="47" t="s">
        <v>31</v>
      </c>
      <c r="D8" s="18">
        <v>18500000</v>
      </c>
      <c r="E8" s="48"/>
      <c r="F8" s="17" t="s">
        <v>30</v>
      </c>
      <c r="G8" s="44" t="s">
        <v>32</v>
      </c>
      <c r="H8" s="44" t="s">
        <v>33</v>
      </c>
      <c r="I8" s="43"/>
      <c r="J8" s="44"/>
      <c r="K8" s="45"/>
      <c r="L8" s="43" t="s">
        <v>216</v>
      </c>
      <c r="M8" s="44"/>
      <c r="N8" s="45">
        <v>368.75</v>
      </c>
      <c r="O8" s="43" t="s">
        <v>227</v>
      </c>
      <c r="P8" s="45">
        <v>368.75</v>
      </c>
      <c r="Q8" s="1"/>
      <c r="R8" s="46"/>
      <c r="S8" s="46"/>
      <c r="T8" s="16"/>
      <c r="U8" s="16"/>
      <c r="V8" s="19"/>
      <c r="W8" s="20"/>
    </row>
    <row r="9" spans="1:24" s="24" customFormat="1">
      <c r="A9" s="44"/>
      <c r="B9" s="44"/>
      <c r="C9" s="393" t="s">
        <v>22</v>
      </c>
      <c r="D9" s="393"/>
      <c r="E9" s="59"/>
      <c r="F9" s="22"/>
      <c r="G9" s="59"/>
      <c r="H9" s="59"/>
      <c r="I9" s="59"/>
      <c r="J9" s="59"/>
      <c r="K9" s="7"/>
      <c r="L9" s="59"/>
      <c r="M9" s="7"/>
      <c r="N9" s="7">
        <f>N8</f>
        <v>368.75</v>
      </c>
      <c r="O9" s="59"/>
      <c r="P9" s="7">
        <f>P8</f>
        <v>368.75</v>
      </c>
      <c r="Q9" s="59"/>
      <c r="R9" s="46"/>
      <c r="S9" s="46"/>
      <c r="T9" s="7"/>
      <c r="U9" s="7"/>
      <c r="V9" s="19"/>
      <c r="W9" s="20"/>
      <c r="X9" s="23"/>
    </row>
    <row r="10" spans="1:24" s="21" customFormat="1" ht="44.25" customHeight="1">
      <c r="A10" s="44">
        <v>2</v>
      </c>
      <c r="B10" s="51" t="s">
        <v>38</v>
      </c>
      <c r="C10" s="47" t="s">
        <v>31</v>
      </c>
      <c r="D10" s="18">
        <v>18500000</v>
      </c>
      <c r="E10" s="18"/>
      <c r="F10" s="25" t="s">
        <v>35</v>
      </c>
      <c r="G10" s="44" t="s">
        <v>36</v>
      </c>
      <c r="H10" s="4" t="s">
        <v>37</v>
      </c>
      <c r="I10" s="2"/>
      <c r="J10" s="3"/>
      <c r="K10" s="44"/>
      <c r="L10" s="43" t="s">
        <v>216</v>
      </c>
      <c r="M10" s="44"/>
      <c r="N10" s="44">
        <v>790.45</v>
      </c>
      <c r="O10" s="43" t="s">
        <v>227</v>
      </c>
      <c r="P10" s="44">
        <v>790.45</v>
      </c>
      <c r="Q10" s="26"/>
      <c r="R10" s="46"/>
      <c r="S10" s="46"/>
      <c r="T10" s="16"/>
      <c r="U10" s="16"/>
      <c r="V10" s="19"/>
      <c r="W10" s="20"/>
    </row>
    <row r="11" spans="1:24" s="24" customFormat="1">
      <c r="A11" s="44"/>
      <c r="B11" s="44"/>
      <c r="C11" s="393" t="s">
        <v>22</v>
      </c>
      <c r="D11" s="393"/>
      <c r="E11" s="59"/>
      <c r="F11" s="22"/>
      <c r="G11" s="59"/>
      <c r="H11" s="59"/>
      <c r="I11" s="59"/>
      <c r="J11" s="59"/>
      <c r="K11" s="7"/>
      <c r="L11" s="59"/>
      <c r="M11" s="44"/>
      <c r="N11" s="7">
        <f>N10</f>
        <v>790.45</v>
      </c>
      <c r="O11" s="59"/>
      <c r="P11" s="7">
        <f>P10</f>
        <v>790.45</v>
      </c>
      <c r="Q11" s="59"/>
      <c r="R11" s="46"/>
      <c r="S11" s="46"/>
      <c r="T11" s="7"/>
      <c r="U11" s="16"/>
      <c r="V11" s="19"/>
      <c r="W11" s="20"/>
      <c r="X11" s="23"/>
    </row>
    <row r="12" spans="1:24" s="21" customFormat="1" ht="55.5" customHeight="1">
      <c r="A12" s="44">
        <v>3</v>
      </c>
      <c r="B12" s="51" t="s">
        <v>39</v>
      </c>
      <c r="C12" s="47" t="s">
        <v>31</v>
      </c>
      <c r="D12" s="18">
        <v>18500000</v>
      </c>
      <c r="E12" s="18"/>
      <c r="F12" s="25" t="s">
        <v>40</v>
      </c>
      <c r="G12" s="44" t="s">
        <v>217</v>
      </c>
      <c r="H12" s="55" t="s">
        <v>41</v>
      </c>
      <c r="I12" s="2" t="s">
        <v>46</v>
      </c>
      <c r="J12" s="3">
        <v>1102</v>
      </c>
      <c r="K12" s="44">
        <v>740</v>
      </c>
      <c r="L12" s="43" t="s">
        <v>216</v>
      </c>
      <c r="M12" s="44"/>
      <c r="N12" s="44">
        <v>740</v>
      </c>
      <c r="O12" s="43" t="s">
        <v>227</v>
      </c>
      <c r="P12" s="44">
        <v>740</v>
      </c>
      <c r="Q12" s="26"/>
      <c r="R12" s="46"/>
      <c r="S12" s="46"/>
      <c r="T12" s="16"/>
      <c r="U12" s="16"/>
      <c r="V12" s="19"/>
      <c r="W12" s="20"/>
    </row>
    <row r="13" spans="1:24" s="24" customFormat="1">
      <c r="A13" s="44"/>
      <c r="B13" s="44"/>
      <c r="C13" s="393" t="s">
        <v>22</v>
      </c>
      <c r="D13" s="393"/>
      <c r="E13" s="59"/>
      <c r="F13" s="22"/>
      <c r="G13" s="59"/>
      <c r="H13" s="59"/>
      <c r="I13" s="59"/>
      <c r="J13" s="59"/>
      <c r="K13" s="7"/>
      <c r="L13" s="59"/>
      <c r="M13" s="44"/>
      <c r="N13" s="7">
        <f>N12</f>
        <v>740</v>
      </c>
      <c r="O13" s="59"/>
      <c r="P13" s="7">
        <f>P12</f>
        <v>740</v>
      </c>
      <c r="Q13" s="59"/>
      <c r="R13" s="46"/>
      <c r="S13" s="46"/>
      <c r="T13" s="7"/>
      <c r="U13" s="16"/>
      <c r="V13" s="19"/>
      <c r="W13" s="20"/>
      <c r="X13" s="23"/>
    </row>
    <row r="14" spans="1:24" s="21" customFormat="1" ht="18.75" customHeight="1">
      <c r="A14" s="372">
        <v>4</v>
      </c>
      <c r="B14" s="410" t="s">
        <v>42</v>
      </c>
      <c r="C14" s="378"/>
      <c r="D14" s="18">
        <v>18500000</v>
      </c>
      <c r="E14" s="48"/>
      <c r="F14" s="433" t="s">
        <v>43</v>
      </c>
      <c r="G14" s="372" t="s">
        <v>44</v>
      </c>
      <c r="H14" s="387" t="s">
        <v>45</v>
      </c>
      <c r="I14" s="390"/>
      <c r="J14" s="455"/>
      <c r="K14" s="372">
        <v>1000</v>
      </c>
      <c r="L14" s="390" t="s">
        <v>216</v>
      </c>
      <c r="M14" s="372"/>
      <c r="N14" s="372">
        <v>655</v>
      </c>
      <c r="O14" s="390" t="s">
        <v>227</v>
      </c>
      <c r="P14" s="512">
        <v>655</v>
      </c>
      <c r="Q14" s="372"/>
      <c r="R14" s="372"/>
      <c r="S14" s="406"/>
      <c r="T14" s="16"/>
      <c r="U14" s="16"/>
      <c r="V14" s="19"/>
      <c r="W14" s="20"/>
    </row>
    <row r="15" spans="1:24" s="21" customFormat="1" ht="15" customHeight="1">
      <c r="A15" s="373"/>
      <c r="B15" s="436"/>
      <c r="C15" s="379"/>
      <c r="D15" s="18">
        <v>18500000</v>
      </c>
      <c r="E15" s="49"/>
      <c r="F15" s="434"/>
      <c r="G15" s="373"/>
      <c r="H15" s="388"/>
      <c r="I15" s="456"/>
      <c r="J15" s="456"/>
      <c r="K15" s="373"/>
      <c r="L15" s="456"/>
      <c r="M15" s="373"/>
      <c r="N15" s="373"/>
      <c r="O15" s="456"/>
      <c r="P15" s="513"/>
      <c r="Q15" s="373"/>
      <c r="R15" s="373"/>
      <c r="S15" s="451"/>
      <c r="T15" s="16"/>
      <c r="U15" s="16"/>
      <c r="V15" s="19"/>
      <c r="W15" s="20"/>
    </row>
    <row r="16" spans="1:24" s="21" customFormat="1" ht="15" customHeight="1">
      <c r="A16" s="374"/>
      <c r="B16" s="411"/>
      <c r="C16" s="380"/>
      <c r="D16" s="18">
        <v>18500000</v>
      </c>
      <c r="E16" s="50"/>
      <c r="F16" s="435"/>
      <c r="G16" s="374"/>
      <c r="H16" s="389"/>
      <c r="I16" s="457"/>
      <c r="J16" s="457"/>
      <c r="K16" s="374"/>
      <c r="L16" s="457"/>
      <c r="M16" s="374"/>
      <c r="N16" s="374"/>
      <c r="O16" s="457"/>
      <c r="P16" s="514"/>
      <c r="Q16" s="374"/>
      <c r="R16" s="374"/>
      <c r="S16" s="407"/>
      <c r="T16" s="16"/>
      <c r="U16" s="16"/>
      <c r="V16" s="19"/>
      <c r="W16" s="20"/>
    </row>
    <row r="17" spans="1:24" s="24" customFormat="1">
      <c r="A17" s="44"/>
      <c r="B17" s="44"/>
      <c r="C17" s="393" t="s">
        <v>22</v>
      </c>
      <c r="D17" s="393"/>
      <c r="E17" s="59"/>
      <c r="F17" s="22"/>
      <c r="G17" s="59"/>
      <c r="H17" s="59"/>
      <c r="I17" s="59"/>
      <c r="J17" s="59"/>
      <c r="K17" s="7"/>
      <c r="L17" s="59"/>
      <c r="M17" s="44"/>
      <c r="N17" s="7">
        <f>N14</f>
        <v>655</v>
      </c>
      <c r="O17" s="59"/>
      <c r="P17" s="7">
        <f>P14</f>
        <v>655</v>
      </c>
      <c r="Q17" s="59"/>
      <c r="R17" s="46"/>
      <c r="S17" s="46"/>
      <c r="T17" s="7"/>
      <c r="U17" s="16"/>
      <c r="V17" s="19"/>
      <c r="W17" s="20"/>
      <c r="X17" s="23"/>
    </row>
    <row r="18" spans="1:24" s="21" customFormat="1" ht="39" customHeight="1">
      <c r="A18" s="44">
        <v>5</v>
      </c>
      <c r="B18" s="51" t="s">
        <v>47</v>
      </c>
      <c r="C18" s="47"/>
      <c r="D18" s="18">
        <v>18500000</v>
      </c>
      <c r="E18" s="18"/>
      <c r="F18" s="25" t="s">
        <v>48</v>
      </c>
      <c r="G18" s="44" t="s">
        <v>49</v>
      </c>
      <c r="H18" s="4" t="s">
        <v>50</v>
      </c>
      <c r="I18" s="2" t="s">
        <v>51</v>
      </c>
      <c r="J18" s="3">
        <v>5000</v>
      </c>
      <c r="K18" s="44">
        <v>1800</v>
      </c>
      <c r="L18" s="2" t="s">
        <v>219</v>
      </c>
      <c r="M18" s="44">
        <v>5000</v>
      </c>
      <c r="N18" s="44">
        <v>1800</v>
      </c>
      <c r="O18" s="2" t="s">
        <v>218</v>
      </c>
      <c r="P18" s="44">
        <v>1800</v>
      </c>
      <c r="Q18" s="26"/>
      <c r="R18" s="46"/>
      <c r="S18" s="46"/>
      <c r="T18" s="16"/>
      <c r="U18" s="16"/>
      <c r="V18" s="19"/>
      <c r="W18" s="20"/>
    </row>
    <row r="19" spans="1:24" s="24" customFormat="1" ht="15.75" customHeight="1">
      <c r="A19" s="44"/>
      <c r="B19" s="44"/>
      <c r="C19" s="393" t="s">
        <v>22</v>
      </c>
      <c r="D19" s="393"/>
      <c r="E19" s="59"/>
      <c r="F19" s="22"/>
      <c r="G19" s="59"/>
      <c r="H19" s="59"/>
      <c r="I19" s="59"/>
      <c r="J19" s="59"/>
      <c r="K19" s="7"/>
      <c r="L19" s="59"/>
      <c r="M19" s="44">
        <f>M18</f>
        <v>5000</v>
      </c>
      <c r="N19" s="7">
        <f>N18</f>
        <v>1800</v>
      </c>
      <c r="O19" s="59"/>
      <c r="P19" s="7">
        <f>P18</f>
        <v>1800</v>
      </c>
      <c r="Q19" s="59"/>
      <c r="R19" s="46"/>
      <c r="S19" s="46"/>
      <c r="T19" s="7"/>
      <c r="U19" s="16"/>
      <c r="V19" s="19"/>
      <c r="W19" s="20"/>
      <c r="X19" s="23"/>
    </row>
    <row r="20" spans="1:24" s="21" customFormat="1" ht="21" customHeight="1">
      <c r="A20" s="372">
        <v>3</v>
      </c>
      <c r="B20" s="410" t="s">
        <v>52</v>
      </c>
      <c r="C20" s="378"/>
      <c r="D20" s="18">
        <v>18500000</v>
      </c>
      <c r="E20" s="48"/>
      <c r="F20" s="400" t="s">
        <v>53</v>
      </c>
      <c r="G20" s="372" t="s">
        <v>54</v>
      </c>
      <c r="H20" s="387" t="s">
        <v>55</v>
      </c>
      <c r="I20" s="375"/>
      <c r="J20" s="387"/>
      <c r="K20" s="372">
        <v>320</v>
      </c>
      <c r="L20" s="375" t="s">
        <v>219</v>
      </c>
      <c r="M20" s="372">
        <v>8</v>
      </c>
      <c r="N20" s="372">
        <v>320</v>
      </c>
      <c r="O20" s="375" t="s">
        <v>219</v>
      </c>
      <c r="P20" s="372">
        <v>320</v>
      </c>
      <c r="Q20" s="384"/>
      <c r="R20" s="406"/>
      <c r="S20" s="406"/>
      <c r="T20" s="16"/>
      <c r="U20" s="16"/>
      <c r="V20" s="19"/>
      <c r="W20" s="20"/>
    </row>
    <row r="21" spans="1:24" s="21" customFormat="1" ht="21" customHeight="1">
      <c r="A21" s="374"/>
      <c r="B21" s="411"/>
      <c r="C21" s="380"/>
      <c r="D21" s="18">
        <v>18500000</v>
      </c>
      <c r="E21" s="50"/>
      <c r="F21" s="401"/>
      <c r="G21" s="374"/>
      <c r="H21" s="389"/>
      <c r="I21" s="389"/>
      <c r="J21" s="389"/>
      <c r="K21" s="374"/>
      <c r="L21" s="389"/>
      <c r="M21" s="374"/>
      <c r="N21" s="374"/>
      <c r="O21" s="389"/>
      <c r="P21" s="374"/>
      <c r="Q21" s="386"/>
      <c r="R21" s="407"/>
      <c r="S21" s="407"/>
      <c r="T21" s="16"/>
      <c r="U21" s="16"/>
      <c r="V21" s="19"/>
      <c r="W21" s="20"/>
    </row>
    <row r="22" spans="1:24" s="24" customFormat="1">
      <c r="A22" s="44"/>
      <c r="B22" s="44"/>
      <c r="C22" s="393" t="s">
        <v>22</v>
      </c>
      <c r="D22" s="393"/>
      <c r="E22" s="59"/>
      <c r="F22" s="22"/>
      <c r="G22" s="59"/>
      <c r="H22" s="59"/>
      <c r="I22" s="59"/>
      <c r="J22" s="59"/>
      <c r="K22" s="7"/>
      <c r="L22" s="59"/>
      <c r="M22" s="44">
        <f>M20</f>
        <v>8</v>
      </c>
      <c r="N22" s="7">
        <f>N20</f>
        <v>320</v>
      </c>
      <c r="O22" s="59"/>
      <c r="P22" s="7">
        <f>P20</f>
        <v>320</v>
      </c>
      <c r="Q22" s="59"/>
      <c r="R22" s="46"/>
      <c r="S22" s="46"/>
      <c r="T22" s="7"/>
      <c r="U22" s="16"/>
      <c r="V22" s="19"/>
      <c r="W22" s="20"/>
      <c r="X22" s="23"/>
    </row>
    <row r="23" spans="1:24" s="21" customFormat="1" ht="21" customHeight="1">
      <c r="A23" s="372">
        <v>3</v>
      </c>
      <c r="B23" s="410" t="s">
        <v>56</v>
      </c>
      <c r="C23" s="378"/>
      <c r="D23" s="18">
        <v>18500000</v>
      </c>
      <c r="E23" s="48"/>
      <c r="F23" s="400" t="s">
        <v>184</v>
      </c>
      <c r="G23" s="372" t="s">
        <v>57</v>
      </c>
      <c r="H23" s="387" t="s">
        <v>58</v>
      </c>
      <c r="I23" s="375"/>
      <c r="J23" s="387"/>
      <c r="K23" s="372">
        <v>1200</v>
      </c>
      <c r="L23" s="375" t="s">
        <v>216</v>
      </c>
      <c r="M23" s="372"/>
      <c r="N23" s="372">
        <v>600</v>
      </c>
      <c r="O23" s="375" t="s">
        <v>227</v>
      </c>
      <c r="P23" s="372">
        <v>600</v>
      </c>
      <c r="Q23" s="384"/>
      <c r="R23" s="406"/>
      <c r="S23" s="406"/>
      <c r="T23" s="16"/>
      <c r="U23" s="16"/>
      <c r="V23" s="19"/>
      <c r="W23" s="20"/>
    </row>
    <row r="24" spans="1:24" s="21" customFormat="1">
      <c r="A24" s="374"/>
      <c r="B24" s="411"/>
      <c r="C24" s="380"/>
      <c r="D24" s="18">
        <v>18500000</v>
      </c>
      <c r="E24" s="50"/>
      <c r="F24" s="401"/>
      <c r="G24" s="374"/>
      <c r="H24" s="389"/>
      <c r="I24" s="389"/>
      <c r="J24" s="389"/>
      <c r="K24" s="374"/>
      <c r="L24" s="389"/>
      <c r="M24" s="374"/>
      <c r="N24" s="374"/>
      <c r="O24" s="389"/>
      <c r="P24" s="374"/>
      <c r="Q24" s="386"/>
      <c r="R24" s="407"/>
      <c r="S24" s="407"/>
      <c r="T24" s="16"/>
      <c r="U24" s="16"/>
      <c r="V24" s="19"/>
      <c r="W24" s="20"/>
    </row>
    <row r="25" spans="1:24" s="24" customFormat="1">
      <c r="A25" s="44"/>
      <c r="B25" s="44"/>
      <c r="C25" s="393" t="s">
        <v>22</v>
      </c>
      <c r="D25" s="393"/>
      <c r="E25" s="59"/>
      <c r="F25" s="22"/>
      <c r="G25" s="59"/>
      <c r="H25" s="59"/>
      <c r="I25" s="59"/>
      <c r="J25" s="59"/>
      <c r="K25" s="7"/>
      <c r="L25" s="59"/>
      <c r="M25" s="44"/>
      <c r="N25" s="7">
        <f>N23</f>
        <v>600</v>
      </c>
      <c r="O25" s="7"/>
      <c r="P25" s="7">
        <f t="shared" ref="P25" si="0">P23</f>
        <v>600</v>
      </c>
      <c r="Q25" s="59"/>
      <c r="R25" s="46"/>
      <c r="S25" s="46"/>
      <c r="T25" s="7"/>
      <c r="U25" s="16"/>
      <c r="V25" s="19"/>
      <c r="W25" s="20"/>
      <c r="X25" s="23"/>
    </row>
    <row r="26" spans="1:24" s="21" customFormat="1" ht="21" customHeight="1">
      <c r="A26" s="372">
        <v>3</v>
      </c>
      <c r="B26" s="410" t="s">
        <v>59</v>
      </c>
      <c r="C26" s="378"/>
      <c r="D26" s="18">
        <v>18500000</v>
      </c>
      <c r="E26" s="48"/>
      <c r="F26" s="400" t="s">
        <v>185</v>
      </c>
      <c r="G26" s="372" t="s">
        <v>60</v>
      </c>
      <c r="H26" s="387" t="s">
        <v>61</v>
      </c>
      <c r="I26" s="375"/>
      <c r="J26" s="387"/>
      <c r="K26" s="372">
        <v>500</v>
      </c>
      <c r="L26" s="375" t="s">
        <v>216</v>
      </c>
      <c r="M26" s="372"/>
      <c r="N26" s="372">
        <v>500</v>
      </c>
      <c r="O26" s="375" t="s">
        <v>227</v>
      </c>
      <c r="P26" s="372">
        <v>500</v>
      </c>
      <c r="Q26" s="384"/>
      <c r="R26" s="406"/>
      <c r="S26" s="406"/>
      <c r="T26" s="16"/>
      <c r="U26" s="16"/>
      <c r="V26" s="19"/>
      <c r="W26" s="20"/>
    </row>
    <row r="27" spans="1:24" s="21" customFormat="1">
      <c r="A27" s="374"/>
      <c r="B27" s="411"/>
      <c r="C27" s="380"/>
      <c r="D27" s="18">
        <v>18500000</v>
      </c>
      <c r="E27" s="50"/>
      <c r="F27" s="401"/>
      <c r="G27" s="374"/>
      <c r="H27" s="389"/>
      <c r="I27" s="389"/>
      <c r="J27" s="389"/>
      <c r="K27" s="374"/>
      <c r="L27" s="389"/>
      <c r="M27" s="374"/>
      <c r="N27" s="374"/>
      <c r="O27" s="389"/>
      <c r="P27" s="374"/>
      <c r="Q27" s="386"/>
      <c r="R27" s="407"/>
      <c r="S27" s="407"/>
      <c r="T27" s="16"/>
      <c r="U27" s="16"/>
      <c r="V27" s="19"/>
      <c r="W27" s="20"/>
    </row>
    <row r="28" spans="1:24" s="24" customFormat="1">
      <c r="A28" s="44"/>
      <c r="B28" s="44"/>
      <c r="C28" s="393" t="s">
        <v>22</v>
      </c>
      <c r="D28" s="393"/>
      <c r="E28" s="59"/>
      <c r="F28" s="22"/>
      <c r="G28" s="59"/>
      <c r="H28" s="59"/>
      <c r="I28" s="59"/>
      <c r="J28" s="59"/>
      <c r="K28" s="7"/>
      <c r="L28" s="59"/>
      <c r="M28" s="44"/>
      <c r="N28" s="7">
        <f>N26</f>
        <v>500</v>
      </c>
      <c r="O28" s="7"/>
      <c r="P28" s="7">
        <f t="shared" ref="P28" si="1">P26</f>
        <v>500</v>
      </c>
      <c r="Q28" s="59"/>
      <c r="R28" s="46"/>
      <c r="S28" s="46"/>
      <c r="T28" s="7"/>
      <c r="U28" s="16"/>
      <c r="V28" s="19"/>
      <c r="W28" s="20"/>
      <c r="X28" s="23"/>
    </row>
    <row r="29" spans="1:24" s="21" customFormat="1" ht="21" customHeight="1">
      <c r="A29" s="372">
        <v>3</v>
      </c>
      <c r="B29" s="410" t="s">
        <v>215</v>
      </c>
      <c r="C29" s="378"/>
      <c r="D29" s="18">
        <v>18500000</v>
      </c>
      <c r="E29" s="48"/>
      <c r="F29" s="400" t="s">
        <v>186</v>
      </c>
      <c r="G29" s="372" t="s">
        <v>187</v>
      </c>
      <c r="H29" s="387" t="s">
        <v>62</v>
      </c>
      <c r="I29" s="375"/>
      <c r="J29" s="387"/>
      <c r="K29" s="372">
        <v>31280</v>
      </c>
      <c r="L29" s="375" t="s">
        <v>216</v>
      </c>
      <c r="M29" s="372"/>
      <c r="N29" s="372">
        <v>17474.05</v>
      </c>
      <c r="O29" s="375" t="s">
        <v>227</v>
      </c>
      <c r="P29" s="372">
        <v>17474.05</v>
      </c>
      <c r="Q29" s="384"/>
      <c r="R29" s="406"/>
      <c r="S29" s="406"/>
      <c r="T29" s="16"/>
      <c r="U29" s="16"/>
      <c r="V29" s="19"/>
      <c r="W29" s="20"/>
    </row>
    <row r="30" spans="1:24" s="21" customFormat="1">
      <c r="A30" s="374"/>
      <c r="B30" s="411"/>
      <c r="C30" s="380"/>
      <c r="D30" s="18">
        <v>18500000</v>
      </c>
      <c r="E30" s="50"/>
      <c r="F30" s="401"/>
      <c r="G30" s="374"/>
      <c r="H30" s="389"/>
      <c r="I30" s="389"/>
      <c r="J30" s="389"/>
      <c r="K30" s="374"/>
      <c r="L30" s="389"/>
      <c r="M30" s="374"/>
      <c r="N30" s="374"/>
      <c r="O30" s="389"/>
      <c r="P30" s="374"/>
      <c r="Q30" s="386"/>
      <c r="R30" s="407"/>
      <c r="S30" s="407"/>
      <c r="T30" s="16"/>
      <c r="U30" s="16"/>
      <c r="V30" s="19"/>
      <c r="W30" s="20"/>
    </row>
    <row r="31" spans="1:24" s="24" customFormat="1">
      <c r="A31" s="44"/>
      <c r="B31" s="44"/>
      <c r="C31" s="393" t="s">
        <v>22</v>
      </c>
      <c r="D31" s="393"/>
      <c r="E31" s="59"/>
      <c r="F31" s="22"/>
      <c r="G31" s="59"/>
      <c r="H31" s="59"/>
      <c r="I31" s="59"/>
      <c r="J31" s="59"/>
      <c r="K31" s="7"/>
      <c r="L31" s="59"/>
      <c r="M31" s="44"/>
      <c r="N31" s="7">
        <f>N29</f>
        <v>17474.05</v>
      </c>
      <c r="O31" s="7"/>
      <c r="P31" s="7">
        <f t="shared" ref="P31" si="2">P29</f>
        <v>17474.05</v>
      </c>
      <c r="Q31" s="59"/>
      <c r="R31" s="46"/>
      <c r="S31" s="46"/>
      <c r="T31" s="7"/>
      <c r="U31" s="16"/>
      <c r="V31" s="19"/>
      <c r="W31" s="20"/>
      <c r="X31" s="23"/>
    </row>
    <row r="32" spans="1:24" s="21" customFormat="1" ht="21" customHeight="1">
      <c r="A32" s="372">
        <v>3</v>
      </c>
      <c r="B32" s="410" t="s">
        <v>63</v>
      </c>
      <c r="C32" s="378"/>
      <c r="D32" s="18">
        <v>18500000</v>
      </c>
      <c r="E32" s="48"/>
      <c r="F32" s="400" t="s">
        <v>188</v>
      </c>
      <c r="G32" s="372" t="s">
        <v>64</v>
      </c>
      <c r="H32" s="387" t="s">
        <v>65</v>
      </c>
      <c r="I32" s="375"/>
      <c r="J32" s="387"/>
      <c r="K32" s="372">
        <v>7000</v>
      </c>
      <c r="L32" s="375" t="s">
        <v>216</v>
      </c>
      <c r="M32" s="372"/>
      <c r="N32" s="372">
        <v>2730</v>
      </c>
      <c r="O32" s="375" t="s">
        <v>227</v>
      </c>
      <c r="P32" s="372">
        <v>2730</v>
      </c>
      <c r="Q32" s="384"/>
      <c r="R32" s="406"/>
      <c r="S32" s="406"/>
      <c r="T32" s="16"/>
      <c r="U32" s="16"/>
      <c r="V32" s="19"/>
      <c r="W32" s="20"/>
    </row>
    <row r="33" spans="1:24" s="21" customFormat="1">
      <c r="A33" s="374"/>
      <c r="B33" s="411"/>
      <c r="C33" s="380"/>
      <c r="D33" s="18">
        <v>18500000</v>
      </c>
      <c r="E33" s="50"/>
      <c r="F33" s="401"/>
      <c r="G33" s="374"/>
      <c r="H33" s="389"/>
      <c r="I33" s="389"/>
      <c r="J33" s="389"/>
      <c r="K33" s="374"/>
      <c r="L33" s="389"/>
      <c r="M33" s="374"/>
      <c r="N33" s="374"/>
      <c r="O33" s="389"/>
      <c r="P33" s="374"/>
      <c r="Q33" s="386"/>
      <c r="R33" s="407"/>
      <c r="S33" s="407"/>
      <c r="T33" s="16"/>
      <c r="U33" s="16"/>
      <c r="V33" s="19"/>
      <c r="W33" s="20"/>
    </row>
    <row r="34" spans="1:24" s="24" customFormat="1">
      <c r="A34" s="44"/>
      <c r="B34" s="44"/>
      <c r="C34" s="393" t="s">
        <v>22</v>
      </c>
      <c r="D34" s="393"/>
      <c r="E34" s="59"/>
      <c r="F34" s="22"/>
      <c r="G34" s="59"/>
      <c r="H34" s="59"/>
      <c r="I34" s="59"/>
      <c r="J34" s="59"/>
      <c r="K34" s="7"/>
      <c r="L34" s="59"/>
      <c r="M34" s="44"/>
      <c r="N34" s="7">
        <f>N32</f>
        <v>2730</v>
      </c>
      <c r="O34" s="59"/>
      <c r="P34" s="7">
        <f>P32</f>
        <v>2730</v>
      </c>
      <c r="Q34" s="59"/>
      <c r="R34" s="46"/>
      <c r="S34" s="46"/>
      <c r="T34" s="7"/>
      <c r="U34" s="16"/>
      <c r="V34" s="19"/>
      <c r="W34" s="20"/>
      <c r="X34" s="23"/>
    </row>
    <row r="35" spans="1:24" s="21" customFormat="1" ht="21" customHeight="1">
      <c r="A35" s="372">
        <v>3</v>
      </c>
      <c r="B35" s="410" t="s">
        <v>66</v>
      </c>
      <c r="C35" s="378"/>
      <c r="D35" s="18">
        <v>18500000</v>
      </c>
      <c r="E35" s="48"/>
      <c r="F35" s="400" t="s">
        <v>189</v>
      </c>
      <c r="G35" s="372" t="s">
        <v>67</v>
      </c>
      <c r="H35" s="387" t="s">
        <v>68</v>
      </c>
      <c r="I35" s="375"/>
      <c r="J35" s="387">
        <v>63</v>
      </c>
      <c r="K35" s="372">
        <v>869.4</v>
      </c>
      <c r="L35" s="375" t="s">
        <v>216</v>
      </c>
      <c r="M35" s="372"/>
      <c r="N35" s="372">
        <v>518.4</v>
      </c>
      <c r="O35" s="375" t="s">
        <v>227</v>
      </c>
      <c r="P35" s="372">
        <v>518.4</v>
      </c>
      <c r="Q35" s="384"/>
      <c r="R35" s="406"/>
      <c r="S35" s="406"/>
      <c r="T35" s="16"/>
      <c r="U35" s="16"/>
      <c r="V35" s="19"/>
      <c r="W35" s="20"/>
    </row>
    <row r="36" spans="1:24" s="21" customFormat="1">
      <c r="A36" s="374"/>
      <c r="B36" s="411"/>
      <c r="C36" s="380"/>
      <c r="D36" s="18">
        <v>18500000</v>
      </c>
      <c r="E36" s="50"/>
      <c r="F36" s="401"/>
      <c r="G36" s="374"/>
      <c r="H36" s="389"/>
      <c r="I36" s="389"/>
      <c r="J36" s="389"/>
      <c r="K36" s="374"/>
      <c r="L36" s="389"/>
      <c r="M36" s="374"/>
      <c r="N36" s="374"/>
      <c r="O36" s="389"/>
      <c r="P36" s="374"/>
      <c r="Q36" s="386"/>
      <c r="R36" s="407"/>
      <c r="S36" s="407"/>
      <c r="T36" s="16"/>
      <c r="U36" s="16"/>
      <c r="V36" s="19"/>
      <c r="W36" s="20"/>
    </row>
    <row r="37" spans="1:24" s="24" customFormat="1">
      <c r="A37" s="44"/>
      <c r="B37" s="44"/>
      <c r="C37" s="393" t="s">
        <v>22</v>
      </c>
      <c r="D37" s="393"/>
      <c r="E37" s="59"/>
      <c r="F37" s="22"/>
      <c r="G37" s="59"/>
      <c r="H37" s="59"/>
      <c r="I37" s="59"/>
      <c r="J37" s="59"/>
      <c r="K37" s="7"/>
      <c r="L37" s="59"/>
      <c r="M37" s="44"/>
      <c r="N37" s="7">
        <f>N35</f>
        <v>518.4</v>
      </c>
      <c r="O37" s="59"/>
      <c r="P37" s="7">
        <f>P35</f>
        <v>518.4</v>
      </c>
      <c r="Q37" s="59"/>
      <c r="R37" s="46"/>
      <c r="S37" s="46"/>
      <c r="T37" s="7"/>
      <c r="U37" s="16"/>
      <c r="V37" s="19"/>
      <c r="W37" s="20"/>
      <c r="X37" s="23"/>
    </row>
    <row r="38" spans="1:24" s="21" customFormat="1" ht="21" customHeight="1">
      <c r="A38" s="372">
        <v>3</v>
      </c>
      <c r="B38" s="410" t="s">
        <v>69</v>
      </c>
      <c r="C38" s="378"/>
      <c r="D38" s="18">
        <v>18500000</v>
      </c>
      <c r="E38" s="48"/>
      <c r="F38" s="400" t="s">
        <v>190</v>
      </c>
      <c r="G38" s="372" t="s">
        <v>70</v>
      </c>
      <c r="H38" s="387" t="s">
        <v>71</v>
      </c>
      <c r="I38" s="375"/>
      <c r="J38" s="387"/>
      <c r="K38" s="372">
        <v>2750</v>
      </c>
      <c r="L38" s="375" t="s">
        <v>216</v>
      </c>
      <c r="M38" s="372"/>
      <c r="N38" s="372">
        <v>1250</v>
      </c>
      <c r="O38" s="375" t="s">
        <v>227</v>
      </c>
      <c r="P38" s="372">
        <v>1250</v>
      </c>
      <c r="Q38" s="384"/>
      <c r="R38" s="406"/>
      <c r="S38" s="406"/>
      <c r="T38" s="16"/>
      <c r="U38" s="16"/>
      <c r="V38" s="19"/>
      <c r="W38" s="20"/>
    </row>
    <row r="39" spans="1:24" s="21" customFormat="1">
      <c r="A39" s="374"/>
      <c r="B39" s="411"/>
      <c r="C39" s="380"/>
      <c r="D39" s="18">
        <v>18500000</v>
      </c>
      <c r="E39" s="50"/>
      <c r="F39" s="401"/>
      <c r="G39" s="374"/>
      <c r="H39" s="389"/>
      <c r="I39" s="389"/>
      <c r="J39" s="389"/>
      <c r="K39" s="374"/>
      <c r="L39" s="389"/>
      <c r="M39" s="374"/>
      <c r="N39" s="374"/>
      <c r="O39" s="389"/>
      <c r="P39" s="374"/>
      <c r="Q39" s="386"/>
      <c r="R39" s="407"/>
      <c r="S39" s="407"/>
      <c r="T39" s="16"/>
      <c r="U39" s="16"/>
      <c r="V39" s="19"/>
      <c r="W39" s="20"/>
    </row>
    <row r="40" spans="1:24" s="24" customFormat="1">
      <c r="A40" s="44"/>
      <c r="B40" s="44"/>
      <c r="C40" s="393" t="s">
        <v>22</v>
      </c>
      <c r="D40" s="393"/>
      <c r="E40" s="59"/>
      <c r="F40" s="22"/>
      <c r="G40" s="59"/>
      <c r="H40" s="59"/>
      <c r="I40" s="59"/>
      <c r="J40" s="59"/>
      <c r="K40" s="7"/>
      <c r="L40" s="59"/>
      <c r="M40" s="44"/>
      <c r="N40" s="7">
        <f>N38</f>
        <v>1250</v>
      </c>
      <c r="O40" s="59"/>
      <c r="P40" s="7">
        <f>P38</f>
        <v>1250</v>
      </c>
      <c r="Q40" s="59"/>
      <c r="R40" s="46"/>
      <c r="S40" s="46"/>
      <c r="T40" s="7"/>
      <c r="U40" s="16"/>
      <c r="V40" s="19"/>
      <c r="W40" s="20"/>
      <c r="X40" s="23"/>
    </row>
    <row r="41" spans="1:24" s="21" customFormat="1" ht="21" customHeight="1">
      <c r="A41" s="372">
        <v>3</v>
      </c>
      <c r="B41" s="410" t="s">
        <v>72</v>
      </c>
      <c r="C41" s="378"/>
      <c r="D41" s="18">
        <v>18500000</v>
      </c>
      <c r="E41" s="48"/>
      <c r="F41" s="400" t="s">
        <v>191</v>
      </c>
      <c r="G41" s="372" t="s">
        <v>73</v>
      </c>
      <c r="H41" s="387" t="s">
        <v>74</v>
      </c>
      <c r="I41" s="375"/>
      <c r="J41" s="387"/>
      <c r="K41" s="372">
        <v>2500</v>
      </c>
      <c r="L41" s="375" t="s">
        <v>216</v>
      </c>
      <c r="M41" s="372"/>
      <c r="N41" s="372">
        <v>373</v>
      </c>
      <c r="O41" s="375" t="s">
        <v>227</v>
      </c>
      <c r="P41" s="372">
        <v>373</v>
      </c>
      <c r="Q41" s="384"/>
      <c r="R41" s="406"/>
      <c r="S41" s="406"/>
      <c r="T41" s="16"/>
      <c r="U41" s="16"/>
      <c r="V41" s="19"/>
      <c r="W41" s="20"/>
    </row>
    <row r="42" spans="1:24" s="21" customFormat="1">
      <c r="A42" s="374"/>
      <c r="B42" s="411"/>
      <c r="C42" s="380"/>
      <c r="D42" s="18">
        <v>18500000</v>
      </c>
      <c r="E42" s="50"/>
      <c r="F42" s="401"/>
      <c r="G42" s="374"/>
      <c r="H42" s="389"/>
      <c r="I42" s="389"/>
      <c r="J42" s="389"/>
      <c r="K42" s="374"/>
      <c r="L42" s="389"/>
      <c r="M42" s="374"/>
      <c r="N42" s="374"/>
      <c r="O42" s="389"/>
      <c r="P42" s="374"/>
      <c r="Q42" s="386"/>
      <c r="R42" s="407"/>
      <c r="S42" s="407"/>
      <c r="T42" s="16"/>
      <c r="U42" s="16"/>
      <c r="V42" s="19"/>
      <c r="W42" s="20"/>
    </row>
    <row r="43" spans="1:24" s="24" customFormat="1">
      <c r="A43" s="44"/>
      <c r="B43" s="44"/>
      <c r="C43" s="393" t="s">
        <v>22</v>
      </c>
      <c r="D43" s="393"/>
      <c r="E43" s="59"/>
      <c r="F43" s="22"/>
      <c r="G43" s="59"/>
      <c r="H43" s="59"/>
      <c r="I43" s="59"/>
      <c r="J43" s="59"/>
      <c r="K43" s="7"/>
      <c r="L43" s="59"/>
      <c r="M43" s="44"/>
      <c r="N43" s="7">
        <f>N41</f>
        <v>373</v>
      </c>
      <c r="O43" s="59"/>
      <c r="P43" s="7">
        <f>P41</f>
        <v>373</v>
      </c>
      <c r="Q43" s="59"/>
      <c r="R43" s="46"/>
      <c r="S43" s="46"/>
      <c r="T43" s="7"/>
      <c r="U43" s="16"/>
      <c r="V43" s="19"/>
      <c r="W43" s="20"/>
      <c r="X43" s="23"/>
    </row>
    <row r="44" spans="1:24" s="21" customFormat="1" ht="21" customHeight="1">
      <c r="A44" s="372">
        <v>3</v>
      </c>
      <c r="B44" s="410" t="s">
        <v>38</v>
      </c>
      <c r="C44" s="378"/>
      <c r="D44" s="18">
        <v>18500000</v>
      </c>
      <c r="E44" s="48"/>
      <c r="F44" s="400" t="s">
        <v>192</v>
      </c>
      <c r="G44" s="372" t="s">
        <v>86</v>
      </c>
      <c r="H44" s="387" t="s">
        <v>75</v>
      </c>
      <c r="I44" s="375"/>
      <c r="J44" s="387"/>
      <c r="K44" s="372">
        <v>2564</v>
      </c>
      <c r="L44" s="375" t="s">
        <v>216</v>
      </c>
      <c r="M44" s="372"/>
      <c r="N44" s="372">
        <v>2274.6999999999998</v>
      </c>
      <c r="O44" s="375" t="s">
        <v>227</v>
      </c>
      <c r="P44" s="372">
        <v>2274.6999999999998</v>
      </c>
      <c r="Q44" s="384"/>
      <c r="R44" s="406"/>
      <c r="S44" s="406"/>
      <c r="T44" s="16"/>
      <c r="U44" s="16"/>
      <c r="V44" s="19"/>
      <c r="W44" s="20"/>
    </row>
    <row r="45" spans="1:24" s="21" customFormat="1">
      <c r="A45" s="374"/>
      <c r="B45" s="411"/>
      <c r="C45" s="380"/>
      <c r="D45" s="18">
        <v>18500000</v>
      </c>
      <c r="E45" s="50"/>
      <c r="F45" s="401"/>
      <c r="G45" s="374"/>
      <c r="H45" s="389"/>
      <c r="I45" s="389"/>
      <c r="J45" s="389"/>
      <c r="K45" s="374"/>
      <c r="L45" s="389"/>
      <c r="M45" s="374"/>
      <c r="N45" s="374"/>
      <c r="O45" s="389"/>
      <c r="P45" s="374"/>
      <c r="Q45" s="386"/>
      <c r="R45" s="407"/>
      <c r="S45" s="407"/>
      <c r="T45" s="16"/>
      <c r="U45" s="16"/>
      <c r="V45" s="19"/>
      <c r="W45" s="20"/>
    </row>
    <row r="46" spans="1:24" s="24" customFormat="1">
      <c r="A46" s="44"/>
      <c r="B46" s="44"/>
      <c r="C46" s="393" t="s">
        <v>22</v>
      </c>
      <c r="D46" s="393"/>
      <c r="E46" s="59"/>
      <c r="F46" s="22"/>
      <c r="G46" s="59"/>
      <c r="H46" s="59"/>
      <c r="I46" s="59"/>
      <c r="J46" s="59"/>
      <c r="K46" s="7"/>
      <c r="L46" s="59"/>
      <c r="M46" s="44"/>
      <c r="N46" s="7">
        <f>N44</f>
        <v>2274.6999999999998</v>
      </c>
      <c r="O46" s="59"/>
      <c r="P46" s="7">
        <f>P44</f>
        <v>2274.6999999999998</v>
      </c>
      <c r="Q46" s="59"/>
      <c r="R46" s="46"/>
      <c r="S46" s="46"/>
      <c r="T46" s="7"/>
      <c r="U46" s="16"/>
      <c r="V46" s="19"/>
      <c r="W46" s="20"/>
      <c r="X46" s="23"/>
    </row>
    <row r="47" spans="1:24" s="21" customFormat="1" ht="21" customHeight="1">
      <c r="A47" s="372">
        <v>3</v>
      </c>
      <c r="B47" s="410" t="s">
        <v>76</v>
      </c>
      <c r="C47" s="378"/>
      <c r="D47" s="18">
        <v>18500000</v>
      </c>
      <c r="E47" s="48"/>
      <c r="F47" s="400" t="s">
        <v>77</v>
      </c>
      <c r="G47" s="372" t="s">
        <v>85</v>
      </c>
      <c r="H47" s="387" t="s">
        <v>78</v>
      </c>
      <c r="I47" s="375"/>
      <c r="J47" s="387"/>
      <c r="K47" s="372">
        <v>950</v>
      </c>
      <c r="L47" s="375" t="s">
        <v>220</v>
      </c>
      <c r="M47" s="372">
        <v>1</v>
      </c>
      <c r="N47" s="372">
        <v>950</v>
      </c>
      <c r="O47" s="375" t="s">
        <v>221</v>
      </c>
      <c r="P47" s="372">
        <v>950</v>
      </c>
      <c r="Q47" s="384"/>
      <c r="R47" s="406"/>
      <c r="S47" s="406"/>
      <c r="T47" s="16"/>
      <c r="U47" s="16"/>
      <c r="V47" s="19"/>
      <c r="W47" s="20"/>
    </row>
    <row r="48" spans="1:24" s="21" customFormat="1">
      <c r="A48" s="374"/>
      <c r="B48" s="411"/>
      <c r="C48" s="380"/>
      <c r="D48" s="18">
        <v>18500000</v>
      </c>
      <c r="E48" s="50"/>
      <c r="F48" s="401"/>
      <c r="G48" s="374"/>
      <c r="H48" s="389"/>
      <c r="I48" s="389"/>
      <c r="J48" s="389"/>
      <c r="K48" s="374"/>
      <c r="L48" s="389"/>
      <c r="M48" s="374"/>
      <c r="N48" s="374"/>
      <c r="O48" s="389"/>
      <c r="P48" s="374"/>
      <c r="Q48" s="386"/>
      <c r="R48" s="407"/>
      <c r="S48" s="407"/>
      <c r="T48" s="16"/>
      <c r="U48" s="16"/>
      <c r="V48" s="19"/>
      <c r="W48" s="20"/>
    </row>
    <row r="49" spans="1:24" s="24" customFormat="1">
      <c r="A49" s="44"/>
      <c r="B49" s="44"/>
      <c r="C49" s="393" t="s">
        <v>22</v>
      </c>
      <c r="D49" s="393"/>
      <c r="E49" s="59"/>
      <c r="F49" s="22"/>
      <c r="G49" s="59"/>
      <c r="H49" s="59"/>
      <c r="I49" s="59"/>
      <c r="J49" s="59"/>
      <c r="K49" s="7"/>
      <c r="L49" s="59"/>
      <c r="M49" s="44">
        <f>M47</f>
        <v>1</v>
      </c>
      <c r="N49" s="7">
        <f>N47</f>
        <v>950</v>
      </c>
      <c r="O49" s="7"/>
      <c r="P49" s="7">
        <f t="shared" ref="P49" si="3">P47</f>
        <v>950</v>
      </c>
      <c r="Q49" s="59"/>
      <c r="R49" s="46"/>
      <c r="S49" s="46"/>
      <c r="T49" s="7"/>
      <c r="U49" s="16"/>
      <c r="V49" s="19"/>
      <c r="W49" s="20"/>
      <c r="X49" s="23"/>
    </row>
    <row r="50" spans="1:24" s="21" customFormat="1" ht="21" customHeight="1">
      <c r="A50" s="372">
        <v>3</v>
      </c>
      <c r="B50" s="410" t="s">
        <v>79</v>
      </c>
      <c r="C50" s="378"/>
      <c r="D50" s="18">
        <v>18500000</v>
      </c>
      <c r="E50" s="48"/>
      <c r="F50" s="400" t="s">
        <v>80</v>
      </c>
      <c r="G50" s="372" t="s">
        <v>84</v>
      </c>
      <c r="H50" s="387" t="s">
        <v>81</v>
      </c>
      <c r="I50" s="375"/>
      <c r="J50" s="387"/>
      <c r="K50" s="372">
        <v>3540</v>
      </c>
      <c r="L50" s="375" t="s">
        <v>223</v>
      </c>
      <c r="M50" s="372"/>
      <c r="N50" s="372">
        <v>3540</v>
      </c>
      <c r="O50" s="375" t="s">
        <v>222</v>
      </c>
      <c r="P50" s="372">
        <v>3540</v>
      </c>
      <c r="Q50" s="384"/>
      <c r="R50" s="406"/>
      <c r="S50" s="406"/>
      <c r="T50" s="16"/>
      <c r="U50" s="16"/>
      <c r="V50" s="19"/>
      <c r="W50" s="20"/>
    </row>
    <row r="51" spans="1:24" s="21" customFormat="1" ht="54" customHeight="1">
      <c r="A51" s="374"/>
      <c r="B51" s="411"/>
      <c r="C51" s="380"/>
      <c r="D51" s="18">
        <v>18500000</v>
      </c>
      <c r="E51" s="50"/>
      <c r="F51" s="401"/>
      <c r="G51" s="374"/>
      <c r="H51" s="389"/>
      <c r="I51" s="389"/>
      <c r="J51" s="389"/>
      <c r="K51" s="374"/>
      <c r="L51" s="389"/>
      <c r="M51" s="374"/>
      <c r="N51" s="374"/>
      <c r="O51" s="389"/>
      <c r="P51" s="374"/>
      <c r="Q51" s="386"/>
      <c r="R51" s="407"/>
      <c r="S51" s="407"/>
      <c r="T51" s="16"/>
      <c r="U51" s="16"/>
      <c r="V51" s="19"/>
      <c r="W51" s="20"/>
    </row>
    <row r="52" spans="1:24" s="24" customFormat="1">
      <c r="A52" s="44"/>
      <c r="B52" s="44"/>
      <c r="C52" s="393" t="s">
        <v>22</v>
      </c>
      <c r="D52" s="393"/>
      <c r="E52" s="59"/>
      <c r="F52" s="22"/>
      <c r="G52" s="59"/>
      <c r="H52" s="59"/>
      <c r="I52" s="59"/>
      <c r="J52" s="59"/>
      <c r="K52" s="7"/>
      <c r="L52" s="59"/>
      <c r="M52" s="44"/>
      <c r="N52" s="7">
        <f>N50</f>
        <v>3540</v>
      </c>
      <c r="O52" s="59"/>
      <c r="P52" s="7">
        <f>P50</f>
        <v>3540</v>
      </c>
      <c r="Q52" s="59"/>
      <c r="R52" s="46"/>
      <c r="S52" s="46"/>
      <c r="T52" s="7"/>
      <c r="U52" s="16"/>
      <c r="V52" s="19"/>
      <c r="W52" s="20"/>
      <c r="X52" s="23"/>
    </row>
    <row r="53" spans="1:24" s="21" customFormat="1" ht="21" customHeight="1">
      <c r="A53" s="372">
        <v>3</v>
      </c>
      <c r="B53" s="410" t="s">
        <v>82</v>
      </c>
      <c r="C53" s="378"/>
      <c r="D53" s="18">
        <v>18500000</v>
      </c>
      <c r="E53" s="48"/>
      <c r="F53" s="400" t="s">
        <v>193</v>
      </c>
      <c r="G53" s="372" t="s">
        <v>83</v>
      </c>
      <c r="H53" s="387" t="s">
        <v>87</v>
      </c>
      <c r="I53" s="375"/>
      <c r="J53" s="387"/>
      <c r="K53" s="372">
        <v>275</v>
      </c>
      <c r="L53" s="375" t="s">
        <v>216</v>
      </c>
      <c r="M53" s="372"/>
      <c r="N53" s="372">
        <v>100</v>
      </c>
      <c r="O53" s="375" t="s">
        <v>227</v>
      </c>
      <c r="P53" s="372">
        <v>100</v>
      </c>
      <c r="Q53" s="384"/>
      <c r="R53" s="406"/>
      <c r="S53" s="406"/>
      <c r="T53" s="16"/>
      <c r="U53" s="16"/>
      <c r="V53" s="19"/>
      <c r="W53" s="20"/>
    </row>
    <row r="54" spans="1:24" s="21" customFormat="1" ht="73.5" customHeight="1">
      <c r="A54" s="374"/>
      <c r="B54" s="411"/>
      <c r="C54" s="380"/>
      <c r="D54" s="18">
        <v>18500000</v>
      </c>
      <c r="E54" s="50"/>
      <c r="F54" s="401"/>
      <c r="G54" s="374"/>
      <c r="H54" s="389"/>
      <c r="I54" s="389"/>
      <c r="J54" s="389"/>
      <c r="K54" s="374"/>
      <c r="L54" s="389"/>
      <c r="M54" s="374"/>
      <c r="N54" s="374"/>
      <c r="O54" s="389"/>
      <c r="P54" s="374"/>
      <c r="Q54" s="386"/>
      <c r="R54" s="407"/>
      <c r="S54" s="407"/>
      <c r="T54" s="16"/>
      <c r="U54" s="16"/>
      <c r="V54" s="19"/>
      <c r="W54" s="20"/>
    </row>
    <row r="55" spans="1:24" s="24" customFormat="1">
      <c r="A55" s="44"/>
      <c r="B55" s="44"/>
      <c r="C55" s="393" t="s">
        <v>22</v>
      </c>
      <c r="D55" s="393"/>
      <c r="E55" s="59"/>
      <c r="F55" s="22"/>
      <c r="G55" s="59"/>
      <c r="H55" s="59"/>
      <c r="I55" s="59"/>
      <c r="J55" s="59"/>
      <c r="K55" s="7"/>
      <c r="L55" s="59"/>
      <c r="M55" s="44"/>
      <c r="N55" s="7">
        <f>N53</f>
        <v>100</v>
      </c>
      <c r="O55" s="59"/>
      <c r="P55" s="7">
        <f>P53</f>
        <v>100</v>
      </c>
      <c r="Q55" s="59"/>
      <c r="R55" s="46"/>
      <c r="S55" s="46"/>
      <c r="T55" s="7"/>
      <c r="U55" s="16"/>
      <c r="V55" s="19"/>
      <c r="W55" s="20"/>
      <c r="X55" s="23"/>
    </row>
    <row r="56" spans="1:24" s="21" customFormat="1" ht="1.5" customHeight="1">
      <c r="A56" s="372">
        <v>3</v>
      </c>
      <c r="B56" s="410" t="s">
        <v>88</v>
      </c>
      <c r="C56" s="378"/>
      <c r="D56" s="18">
        <v>18500000</v>
      </c>
      <c r="E56" s="48"/>
      <c r="F56" s="400" t="s">
        <v>194</v>
      </c>
      <c r="G56" s="372" t="s">
        <v>89</v>
      </c>
      <c r="H56" s="387" t="s">
        <v>90</v>
      </c>
      <c r="I56" s="375"/>
      <c r="J56" s="387"/>
      <c r="K56" s="372">
        <v>750</v>
      </c>
      <c r="L56" s="375"/>
      <c r="M56" s="44"/>
      <c r="N56" s="57"/>
      <c r="O56" s="375"/>
      <c r="P56" s="44"/>
      <c r="Q56" s="384"/>
      <c r="R56" s="406"/>
      <c r="S56" s="406"/>
      <c r="T56" s="16"/>
      <c r="U56" s="16"/>
      <c r="V56" s="19"/>
      <c r="W56" s="20"/>
    </row>
    <row r="57" spans="1:24" s="21" customFormat="1" ht="44.25" customHeight="1">
      <c r="A57" s="374"/>
      <c r="B57" s="411"/>
      <c r="C57" s="380"/>
      <c r="D57" s="18">
        <v>18500000</v>
      </c>
      <c r="E57" s="50"/>
      <c r="F57" s="401"/>
      <c r="G57" s="374"/>
      <c r="H57" s="389"/>
      <c r="I57" s="389"/>
      <c r="J57" s="389"/>
      <c r="K57" s="374"/>
      <c r="L57" s="389"/>
      <c r="M57" s="44"/>
      <c r="N57" s="58">
        <v>0</v>
      </c>
      <c r="O57" s="389"/>
      <c r="P57" s="44">
        <v>0</v>
      </c>
      <c r="Q57" s="386"/>
      <c r="R57" s="407"/>
      <c r="S57" s="407"/>
      <c r="T57" s="16"/>
      <c r="U57" s="16"/>
      <c r="V57" s="19"/>
      <c r="W57" s="20"/>
    </row>
    <row r="58" spans="1:24" s="24" customFormat="1">
      <c r="A58" s="44"/>
      <c r="B58" s="44"/>
      <c r="C58" s="393" t="s">
        <v>22</v>
      </c>
      <c r="D58" s="393"/>
      <c r="E58" s="59"/>
      <c r="F58" s="22"/>
      <c r="G58" s="59"/>
      <c r="H58" s="59"/>
      <c r="I58" s="59"/>
      <c r="J58" s="59"/>
      <c r="K58" s="7"/>
      <c r="L58" s="59"/>
      <c r="M58" s="44"/>
      <c r="N58" s="7">
        <f>N57</f>
        <v>0</v>
      </c>
      <c r="O58" s="59"/>
      <c r="P58" s="7">
        <f>P57</f>
        <v>0</v>
      </c>
      <c r="Q58" s="59"/>
      <c r="R58" s="46"/>
      <c r="S58" s="46"/>
      <c r="T58" s="7"/>
      <c r="U58" s="16"/>
      <c r="V58" s="19"/>
      <c r="W58" s="20"/>
      <c r="X58" s="23"/>
    </row>
    <row r="59" spans="1:24" s="21" customFormat="1" ht="21" customHeight="1">
      <c r="A59" s="372">
        <v>3</v>
      </c>
      <c r="B59" s="410" t="s">
        <v>91</v>
      </c>
      <c r="C59" s="378"/>
      <c r="D59" s="18">
        <v>18500000</v>
      </c>
      <c r="E59" s="48"/>
      <c r="F59" s="400" t="s">
        <v>195</v>
      </c>
      <c r="G59" s="372" t="s">
        <v>92</v>
      </c>
      <c r="H59" s="387" t="s">
        <v>93</v>
      </c>
      <c r="I59" s="375"/>
      <c r="J59" s="387"/>
      <c r="K59" s="372">
        <v>1500</v>
      </c>
      <c r="L59" s="375" t="s">
        <v>225</v>
      </c>
      <c r="M59" s="372"/>
      <c r="N59" s="372">
        <v>1500</v>
      </c>
      <c r="O59" s="375" t="s">
        <v>224</v>
      </c>
      <c r="P59" s="372">
        <v>1500</v>
      </c>
      <c r="Q59" s="384"/>
      <c r="R59" s="406"/>
      <c r="S59" s="406"/>
      <c r="T59" s="16"/>
      <c r="U59" s="16"/>
      <c r="V59" s="19"/>
      <c r="W59" s="20"/>
    </row>
    <row r="60" spans="1:24" s="21" customFormat="1">
      <c r="A60" s="374"/>
      <c r="B60" s="411"/>
      <c r="C60" s="380"/>
      <c r="D60" s="18">
        <v>18500000</v>
      </c>
      <c r="E60" s="50"/>
      <c r="F60" s="401"/>
      <c r="G60" s="374"/>
      <c r="H60" s="389"/>
      <c r="I60" s="389"/>
      <c r="J60" s="389"/>
      <c r="K60" s="374"/>
      <c r="L60" s="389"/>
      <c r="M60" s="374"/>
      <c r="N60" s="374"/>
      <c r="O60" s="389"/>
      <c r="P60" s="374"/>
      <c r="Q60" s="386"/>
      <c r="R60" s="407"/>
      <c r="S60" s="407"/>
      <c r="T60" s="16"/>
      <c r="U60" s="16"/>
      <c r="V60" s="19"/>
      <c r="W60" s="20"/>
    </row>
    <row r="61" spans="1:24" s="24" customFormat="1">
      <c r="A61" s="44"/>
      <c r="B61" s="44"/>
      <c r="C61" s="393" t="s">
        <v>22</v>
      </c>
      <c r="D61" s="393"/>
      <c r="E61" s="59"/>
      <c r="F61" s="22"/>
      <c r="G61" s="59"/>
      <c r="H61" s="59"/>
      <c r="I61" s="59"/>
      <c r="J61" s="59"/>
      <c r="K61" s="7"/>
      <c r="L61" s="59"/>
      <c r="M61" s="44"/>
      <c r="N61" s="7">
        <f>N59</f>
        <v>1500</v>
      </c>
      <c r="O61" s="59"/>
      <c r="P61" s="7">
        <f>P59</f>
        <v>1500</v>
      </c>
      <c r="Q61" s="59"/>
      <c r="R61" s="46"/>
      <c r="S61" s="46"/>
      <c r="T61" s="7"/>
      <c r="U61" s="16"/>
      <c r="V61" s="19"/>
      <c r="W61" s="20"/>
      <c r="X61" s="23"/>
    </row>
    <row r="62" spans="1:24" s="21" customFormat="1" ht="21" customHeight="1">
      <c r="A62" s="372">
        <v>3</v>
      </c>
      <c r="B62" s="410" t="s">
        <v>94</v>
      </c>
      <c r="C62" s="378"/>
      <c r="D62" s="18">
        <v>18500000</v>
      </c>
      <c r="E62" s="48"/>
      <c r="F62" s="400" t="s">
        <v>96</v>
      </c>
      <c r="G62" s="372" t="s">
        <v>95</v>
      </c>
      <c r="H62" s="387" t="s">
        <v>97</v>
      </c>
      <c r="I62" s="375"/>
      <c r="J62" s="387"/>
      <c r="K62" s="372">
        <v>1182</v>
      </c>
      <c r="L62" s="375" t="s">
        <v>228</v>
      </c>
      <c r="M62" s="372">
        <v>60</v>
      </c>
      <c r="N62" s="372">
        <v>1182</v>
      </c>
      <c r="O62" s="375" t="s">
        <v>226</v>
      </c>
      <c r="P62" s="372">
        <v>1182</v>
      </c>
      <c r="Q62" s="384"/>
      <c r="R62" s="406"/>
      <c r="S62" s="406"/>
      <c r="T62" s="16"/>
      <c r="U62" s="16"/>
      <c r="V62" s="19"/>
      <c r="W62" s="20"/>
    </row>
    <row r="63" spans="1:24" s="21" customFormat="1">
      <c r="A63" s="374"/>
      <c r="B63" s="411"/>
      <c r="C63" s="380"/>
      <c r="D63" s="18">
        <v>18500000</v>
      </c>
      <c r="E63" s="50"/>
      <c r="F63" s="401"/>
      <c r="G63" s="374"/>
      <c r="H63" s="389"/>
      <c r="I63" s="389"/>
      <c r="J63" s="389"/>
      <c r="K63" s="374"/>
      <c r="L63" s="389"/>
      <c r="M63" s="374"/>
      <c r="N63" s="374"/>
      <c r="O63" s="389"/>
      <c r="P63" s="374"/>
      <c r="Q63" s="386"/>
      <c r="R63" s="407"/>
      <c r="S63" s="407"/>
      <c r="T63" s="16"/>
      <c r="U63" s="16"/>
      <c r="V63" s="19"/>
      <c r="W63" s="20"/>
    </row>
    <row r="64" spans="1:24" s="24" customFormat="1">
      <c r="A64" s="44"/>
      <c r="B64" s="44"/>
      <c r="C64" s="393" t="s">
        <v>22</v>
      </c>
      <c r="D64" s="393"/>
      <c r="E64" s="59"/>
      <c r="F64" s="22"/>
      <c r="G64" s="59"/>
      <c r="H64" s="59"/>
      <c r="I64" s="59"/>
      <c r="J64" s="59"/>
      <c r="K64" s="7"/>
      <c r="L64" s="59"/>
      <c r="M64" s="7">
        <f>M62</f>
        <v>60</v>
      </c>
      <c r="N64" s="7">
        <f>N62</f>
        <v>1182</v>
      </c>
      <c r="O64" s="59"/>
      <c r="P64" s="7">
        <f>P62</f>
        <v>1182</v>
      </c>
      <c r="Q64" s="59"/>
      <c r="R64" s="46"/>
      <c r="S64" s="46"/>
      <c r="T64" s="7"/>
      <c r="U64" s="16"/>
      <c r="V64" s="19"/>
      <c r="W64" s="20"/>
      <c r="X64" s="23"/>
    </row>
    <row r="65" spans="1:24" s="21" customFormat="1" ht="21" customHeight="1">
      <c r="A65" s="372">
        <v>3</v>
      </c>
      <c r="B65" s="410" t="s">
        <v>98</v>
      </c>
      <c r="C65" s="378"/>
      <c r="D65" s="18">
        <v>18500000</v>
      </c>
      <c r="E65" s="48"/>
      <c r="F65" s="400" t="s">
        <v>196</v>
      </c>
      <c r="G65" s="372" t="s">
        <v>99</v>
      </c>
      <c r="H65" s="387" t="s">
        <v>100</v>
      </c>
      <c r="I65" s="375" t="s">
        <v>101</v>
      </c>
      <c r="J65" s="387">
        <v>2</v>
      </c>
      <c r="K65" s="372">
        <v>130</v>
      </c>
      <c r="L65" s="375" t="s">
        <v>228</v>
      </c>
      <c r="M65" s="372">
        <v>2</v>
      </c>
      <c r="N65" s="372">
        <v>130</v>
      </c>
      <c r="O65" s="375" t="s">
        <v>226</v>
      </c>
      <c r="P65" s="372">
        <v>130</v>
      </c>
      <c r="Q65" s="384"/>
      <c r="R65" s="406"/>
      <c r="S65" s="406"/>
      <c r="T65" s="16"/>
      <c r="U65" s="16"/>
      <c r="V65" s="19"/>
      <c r="W65" s="20"/>
    </row>
    <row r="66" spans="1:24" s="21" customFormat="1">
      <c r="A66" s="374"/>
      <c r="B66" s="411"/>
      <c r="C66" s="380"/>
      <c r="D66" s="18">
        <v>18500000</v>
      </c>
      <c r="E66" s="50"/>
      <c r="F66" s="401"/>
      <c r="G66" s="374"/>
      <c r="H66" s="389"/>
      <c r="I66" s="389"/>
      <c r="J66" s="389"/>
      <c r="K66" s="374"/>
      <c r="L66" s="389"/>
      <c r="M66" s="374"/>
      <c r="N66" s="374"/>
      <c r="O66" s="389"/>
      <c r="P66" s="374"/>
      <c r="Q66" s="386"/>
      <c r="R66" s="407"/>
      <c r="S66" s="407"/>
      <c r="T66" s="16"/>
      <c r="U66" s="16"/>
      <c r="V66" s="19"/>
      <c r="W66" s="20"/>
    </row>
    <row r="67" spans="1:24" s="24" customFormat="1">
      <c r="A67" s="44"/>
      <c r="B67" s="44"/>
      <c r="C67" s="393" t="s">
        <v>22</v>
      </c>
      <c r="D67" s="393"/>
      <c r="E67" s="59"/>
      <c r="F67" s="22"/>
      <c r="G67" s="59"/>
      <c r="H67" s="59"/>
      <c r="I67" s="59"/>
      <c r="J67" s="59"/>
      <c r="K67" s="7"/>
      <c r="L67" s="59"/>
      <c r="M67" s="7">
        <f>M65</f>
        <v>2</v>
      </c>
      <c r="N67" s="7">
        <f>N65</f>
        <v>130</v>
      </c>
      <c r="O67" s="7"/>
      <c r="P67" s="7">
        <f t="shared" ref="P67" si="4">P65</f>
        <v>130</v>
      </c>
      <c r="Q67" s="59"/>
      <c r="R67" s="46"/>
      <c r="S67" s="46"/>
      <c r="T67" s="7"/>
      <c r="U67" s="16"/>
      <c r="V67" s="19"/>
      <c r="W67" s="20"/>
      <c r="X67" s="23"/>
    </row>
    <row r="68" spans="1:24" s="21" customFormat="1" ht="21" customHeight="1">
      <c r="A68" s="372">
        <v>3</v>
      </c>
      <c r="B68" s="410" t="s">
        <v>102</v>
      </c>
      <c r="C68" s="378"/>
      <c r="D68" s="18">
        <v>18500000</v>
      </c>
      <c r="E68" s="48"/>
      <c r="F68" s="400" t="s">
        <v>197</v>
      </c>
      <c r="G68" s="372" t="s">
        <v>103</v>
      </c>
      <c r="H68" s="387" t="s">
        <v>105</v>
      </c>
      <c r="I68" s="375" t="s">
        <v>104</v>
      </c>
      <c r="J68" s="387">
        <v>236</v>
      </c>
      <c r="K68" s="372">
        <v>218.7</v>
      </c>
      <c r="L68" s="375" t="s">
        <v>230</v>
      </c>
      <c r="M68" s="372"/>
      <c r="N68" s="372">
        <v>218.7</v>
      </c>
      <c r="O68" s="375" t="s">
        <v>229</v>
      </c>
      <c r="P68" s="372">
        <v>218.7</v>
      </c>
      <c r="Q68" s="384"/>
      <c r="R68" s="406"/>
      <c r="S68" s="406"/>
      <c r="T68" s="16"/>
      <c r="U68" s="16"/>
      <c r="V68" s="19"/>
      <c r="W68" s="20"/>
    </row>
    <row r="69" spans="1:24" s="21" customFormat="1">
      <c r="A69" s="374"/>
      <c r="B69" s="411"/>
      <c r="C69" s="380"/>
      <c r="D69" s="18">
        <v>18500000</v>
      </c>
      <c r="E69" s="50"/>
      <c r="F69" s="401"/>
      <c r="G69" s="374"/>
      <c r="H69" s="389"/>
      <c r="I69" s="389"/>
      <c r="J69" s="389"/>
      <c r="K69" s="374"/>
      <c r="L69" s="389"/>
      <c r="M69" s="374"/>
      <c r="N69" s="374"/>
      <c r="O69" s="389"/>
      <c r="P69" s="374"/>
      <c r="Q69" s="386"/>
      <c r="R69" s="407"/>
      <c r="S69" s="407"/>
      <c r="T69" s="16"/>
      <c r="U69" s="16"/>
      <c r="V69" s="19"/>
      <c r="W69" s="20"/>
    </row>
    <row r="70" spans="1:24" s="24" customFormat="1">
      <c r="A70" s="44"/>
      <c r="B70" s="44"/>
      <c r="C70" s="393" t="s">
        <v>22</v>
      </c>
      <c r="D70" s="393"/>
      <c r="E70" s="59"/>
      <c r="F70" s="22"/>
      <c r="G70" s="59"/>
      <c r="H70" s="59"/>
      <c r="I70" s="59"/>
      <c r="J70" s="59"/>
      <c r="K70" s="7"/>
      <c r="L70" s="59"/>
      <c r="M70" s="44"/>
      <c r="N70" s="7">
        <f>N68</f>
        <v>218.7</v>
      </c>
      <c r="O70" s="7"/>
      <c r="P70" s="7">
        <f t="shared" ref="P70" si="5">P68</f>
        <v>218.7</v>
      </c>
      <c r="Q70" s="59"/>
      <c r="R70" s="46"/>
      <c r="S70" s="46"/>
      <c r="T70" s="7"/>
      <c r="U70" s="16"/>
      <c r="V70" s="19"/>
      <c r="W70" s="20"/>
      <c r="X70" s="23"/>
    </row>
    <row r="71" spans="1:24" s="21" customFormat="1" ht="21" customHeight="1">
      <c r="A71" s="372">
        <v>3</v>
      </c>
      <c r="B71" s="410" t="s">
        <v>98</v>
      </c>
      <c r="C71" s="378"/>
      <c r="D71" s="18">
        <v>18500000</v>
      </c>
      <c r="E71" s="48"/>
      <c r="F71" s="400" t="s">
        <v>198</v>
      </c>
      <c r="G71" s="372" t="s">
        <v>106</v>
      </c>
      <c r="H71" s="387" t="s">
        <v>107</v>
      </c>
      <c r="I71" s="375" t="s">
        <v>108</v>
      </c>
      <c r="J71" s="387">
        <v>4</v>
      </c>
      <c r="K71" s="372">
        <v>846.65</v>
      </c>
      <c r="L71" s="375" t="s">
        <v>232</v>
      </c>
      <c r="M71" s="372">
        <v>4</v>
      </c>
      <c r="N71" s="372">
        <v>846.65</v>
      </c>
      <c r="O71" s="375" t="s">
        <v>231</v>
      </c>
      <c r="P71" s="372">
        <v>846.65</v>
      </c>
      <c r="Q71" s="384"/>
      <c r="R71" s="406"/>
      <c r="S71" s="406"/>
      <c r="T71" s="16"/>
      <c r="U71" s="16"/>
      <c r="V71" s="19"/>
      <c r="W71" s="20"/>
    </row>
    <row r="72" spans="1:24" s="21" customFormat="1" ht="32.25" customHeight="1">
      <c r="A72" s="374"/>
      <c r="B72" s="411"/>
      <c r="C72" s="380"/>
      <c r="D72" s="18">
        <v>18500000</v>
      </c>
      <c r="E72" s="50"/>
      <c r="F72" s="401"/>
      <c r="G72" s="374"/>
      <c r="H72" s="389"/>
      <c r="I72" s="389"/>
      <c r="J72" s="389"/>
      <c r="K72" s="374"/>
      <c r="L72" s="389"/>
      <c r="M72" s="374"/>
      <c r="N72" s="374"/>
      <c r="O72" s="389"/>
      <c r="P72" s="374"/>
      <c r="Q72" s="386"/>
      <c r="R72" s="407"/>
      <c r="S72" s="407"/>
      <c r="T72" s="16"/>
      <c r="U72" s="16"/>
      <c r="V72" s="19"/>
      <c r="W72" s="20"/>
    </row>
    <row r="73" spans="1:24" s="24" customFormat="1" ht="26.25" customHeight="1">
      <c r="A73" s="44"/>
      <c r="B73" s="44"/>
      <c r="C73" s="393" t="s">
        <v>22</v>
      </c>
      <c r="D73" s="393"/>
      <c r="E73" s="59"/>
      <c r="F73" s="22"/>
      <c r="G73" s="59"/>
      <c r="H73" s="59"/>
      <c r="I73" s="59"/>
      <c r="J73" s="59"/>
      <c r="K73" s="7"/>
      <c r="L73" s="59"/>
      <c r="M73" s="7">
        <f t="shared" ref="M73:N73" si="6">M71</f>
        <v>4</v>
      </c>
      <c r="N73" s="7">
        <f t="shared" si="6"/>
        <v>846.65</v>
      </c>
      <c r="O73" s="7"/>
      <c r="P73" s="7">
        <f>P71</f>
        <v>846.65</v>
      </c>
      <c r="Q73" s="59"/>
      <c r="R73" s="46"/>
      <c r="S73" s="46"/>
      <c r="T73" s="7"/>
      <c r="U73" s="16"/>
      <c r="V73" s="19"/>
      <c r="W73" s="20"/>
      <c r="X73" s="23"/>
    </row>
    <row r="74" spans="1:24" s="21" customFormat="1" ht="38.25" customHeight="1">
      <c r="A74" s="372">
        <v>3</v>
      </c>
      <c r="B74" s="410" t="s">
        <v>109</v>
      </c>
      <c r="C74" s="378"/>
      <c r="D74" s="18">
        <v>18500000</v>
      </c>
      <c r="E74" s="48"/>
      <c r="F74" s="412" t="s">
        <v>199</v>
      </c>
      <c r="G74" s="372" t="s">
        <v>110</v>
      </c>
      <c r="H74" s="387" t="s">
        <v>111</v>
      </c>
      <c r="I74" s="375" t="s">
        <v>104</v>
      </c>
      <c r="J74" s="387">
        <v>5000</v>
      </c>
      <c r="K74" s="372">
        <v>600</v>
      </c>
      <c r="L74" s="375" t="s">
        <v>224</v>
      </c>
      <c r="M74" s="372">
        <v>5000</v>
      </c>
      <c r="N74" s="372">
        <v>600</v>
      </c>
      <c r="O74" s="375" t="s">
        <v>224</v>
      </c>
      <c r="P74" s="372">
        <v>600</v>
      </c>
      <c r="Q74" s="384"/>
      <c r="R74" s="406"/>
      <c r="S74" s="406"/>
      <c r="T74" s="16"/>
      <c r="U74" s="16"/>
      <c r="V74" s="19"/>
      <c r="W74" s="20"/>
    </row>
    <row r="75" spans="1:24" s="21" customFormat="1" ht="11.25" customHeight="1">
      <c r="A75" s="374"/>
      <c r="B75" s="411"/>
      <c r="C75" s="380"/>
      <c r="D75" s="18">
        <v>18500000</v>
      </c>
      <c r="E75" s="50"/>
      <c r="F75" s="413"/>
      <c r="G75" s="374"/>
      <c r="H75" s="389"/>
      <c r="I75" s="389"/>
      <c r="J75" s="389"/>
      <c r="K75" s="374"/>
      <c r="L75" s="389"/>
      <c r="M75" s="374"/>
      <c r="N75" s="374"/>
      <c r="O75" s="389"/>
      <c r="P75" s="374"/>
      <c r="Q75" s="386"/>
      <c r="R75" s="407"/>
      <c r="S75" s="407"/>
      <c r="T75" s="16"/>
      <c r="U75" s="16"/>
      <c r="V75" s="19"/>
      <c r="W75" s="20"/>
    </row>
    <row r="76" spans="1:24" s="24" customFormat="1">
      <c r="A76" s="44"/>
      <c r="B76" s="44"/>
      <c r="C76" s="393" t="s">
        <v>22</v>
      </c>
      <c r="D76" s="393"/>
      <c r="E76" s="59"/>
      <c r="F76" s="22"/>
      <c r="G76" s="59"/>
      <c r="H76" s="59"/>
      <c r="I76" s="59"/>
      <c r="J76" s="59"/>
      <c r="K76" s="7"/>
      <c r="L76" s="59"/>
      <c r="M76" s="7">
        <f>M74</f>
        <v>5000</v>
      </c>
      <c r="N76" s="7">
        <f>N74</f>
        <v>600</v>
      </c>
      <c r="O76" s="7"/>
      <c r="P76" s="7">
        <f t="shared" ref="P76" si="7">P74</f>
        <v>600</v>
      </c>
      <c r="Q76" s="59"/>
      <c r="R76" s="46"/>
      <c r="S76" s="46"/>
      <c r="T76" s="7"/>
      <c r="U76" s="16"/>
      <c r="V76" s="19"/>
      <c r="W76" s="20"/>
      <c r="X76" s="23"/>
    </row>
    <row r="77" spans="1:24" s="21" customFormat="1" ht="21" customHeight="1">
      <c r="A77" s="372">
        <v>3</v>
      </c>
      <c r="B77" s="410" t="s">
        <v>112</v>
      </c>
      <c r="C77" s="378"/>
      <c r="D77" s="18">
        <v>18500000</v>
      </c>
      <c r="E77" s="48"/>
      <c r="F77" s="400" t="s">
        <v>113</v>
      </c>
      <c r="G77" s="372" t="s">
        <v>114</v>
      </c>
      <c r="H77" s="387" t="s">
        <v>115</v>
      </c>
      <c r="I77" s="375" t="s">
        <v>104</v>
      </c>
      <c r="J77" s="387"/>
      <c r="K77" s="372">
        <v>203.5</v>
      </c>
      <c r="L77" s="375" t="s">
        <v>233</v>
      </c>
      <c r="M77" s="372"/>
      <c r="N77" s="372">
        <v>203.5</v>
      </c>
      <c r="O77" s="375" t="s">
        <v>224</v>
      </c>
      <c r="P77" s="372">
        <v>203.5</v>
      </c>
      <c r="Q77" s="384"/>
      <c r="R77" s="406"/>
      <c r="S77" s="406"/>
      <c r="T77" s="16"/>
      <c r="U77" s="16"/>
      <c r="V77" s="19"/>
      <c r="W77" s="20"/>
    </row>
    <row r="78" spans="1:24" s="21" customFormat="1" ht="31.5" customHeight="1">
      <c r="A78" s="374"/>
      <c r="B78" s="411"/>
      <c r="C78" s="380"/>
      <c r="D78" s="18">
        <v>18500000</v>
      </c>
      <c r="E78" s="50"/>
      <c r="F78" s="401"/>
      <c r="G78" s="374"/>
      <c r="H78" s="389"/>
      <c r="I78" s="389"/>
      <c r="J78" s="389"/>
      <c r="K78" s="374"/>
      <c r="L78" s="389"/>
      <c r="M78" s="374"/>
      <c r="N78" s="374"/>
      <c r="O78" s="389"/>
      <c r="P78" s="374"/>
      <c r="Q78" s="386"/>
      <c r="R78" s="407"/>
      <c r="S78" s="407"/>
      <c r="T78" s="16"/>
      <c r="U78" s="16"/>
      <c r="V78" s="19"/>
      <c r="W78" s="20"/>
    </row>
    <row r="79" spans="1:24" s="24" customFormat="1">
      <c r="A79" s="44"/>
      <c r="B79" s="44"/>
      <c r="C79" s="393" t="s">
        <v>22</v>
      </c>
      <c r="D79" s="393"/>
      <c r="E79" s="59"/>
      <c r="F79" s="22"/>
      <c r="G79" s="59"/>
      <c r="H79" s="59"/>
      <c r="I79" s="59"/>
      <c r="J79" s="59"/>
      <c r="K79" s="7"/>
      <c r="L79" s="59"/>
      <c r="M79" s="44"/>
      <c r="N79" s="7">
        <f>N77</f>
        <v>203.5</v>
      </c>
      <c r="O79" s="7"/>
      <c r="P79" s="7">
        <f t="shared" ref="P79" si="8">P77</f>
        <v>203.5</v>
      </c>
      <c r="Q79" s="59"/>
      <c r="R79" s="46"/>
      <c r="S79" s="46"/>
      <c r="T79" s="7"/>
      <c r="U79" s="16"/>
      <c r="V79" s="19"/>
      <c r="W79" s="20"/>
      <c r="X79" s="23"/>
    </row>
    <row r="80" spans="1:24" s="21" customFormat="1" ht="21" customHeight="1">
      <c r="A80" s="372">
        <v>3</v>
      </c>
      <c r="B80" s="410" t="s">
        <v>116</v>
      </c>
      <c r="C80" s="378"/>
      <c r="D80" s="18">
        <v>18500000</v>
      </c>
      <c r="E80" s="48"/>
      <c r="F80" s="400" t="s">
        <v>200</v>
      </c>
      <c r="G80" s="372" t="s">
        <v>117</v>
      </c>
      <c r="H80" s="387" t="s">
        <v>118</v>
      </c>
      <c r="I80" s="375" t="s">
        <v>119</v>
      </c>
      <c r="J80" s="387"/>
      <c r="K80" s="372">
        <v>128</v>
      </c>
      <c r="L80" s="375" t="s">
        <v>235</v>
      </c>
      <c r="M80" s="372"/>
      <c r="N80" s="372">
        <v>128</v>
      </c>
      <c r="O80" s="375" t="s">
        <v>234</v>
      </c>
      <c r="P80" s="372">
        <v>128</v>
      </c>
      <c r="Q80" s="384"/>
      <c r="R80" s="406"/>
      <c r="S80" s="406"/>
      <c r="T80" s="16"/>
      <c r="U80" s="16"/>
      <c r="V80" s="19"/>
      <c r="W80" s="20"/>
    </row>
    <row r="81" spans="1:24" s="21" customFormat="1">
      <c r="A81" s="374"/>
      <c r="B81" s="411"/>
      <c r="C81" s="380"/>
      <c r="D81" s="18">
        <v>18500000</v>
      </c>
      <c r="E81" s="50"/>
      <c r="F81" s="401"/>
      <c r="G81" s="374"/>
      <c r="H81" s="389"/>
      <c r="I81" s="389"/>
      <c r="J81" s="389"/>
      <c r="K81" s="374"/>
      <c r="L81" s="389"/>
      <c r="M81" s="374"/>
      <c r="N81" s="374"/>
      <c r="O81" s="389"/>
      <c r="P81" s="374"/>
      <c r="Q81" s="386"/>
      <c r="R81" s="407"/>
      <c r="S81" s="407"/>
      <c r="T81" s="16"/>
      <c r="U81" s="16"/>
      <c r="V81" s="19"/>
      <c r="W81" s="20"/>
    </row>
    <row r="82" spans="1:24" s="24" customFormat="1">
      <c r="A82" s="44"/>
      <c r="B82" s="44"/>
      <c r="C82" s="393" t="s">
        <v>22</v>
      </c>
      <c r="D82" s="393"/>
      <c r="E82" s="59"/>
      <c r="F82" s="22"/>
      <c r="G82" s="59"/>
      <c r="H82" s="59"/>
      <c r="I82" s="59"/>
      <c r="J82" s="59"/>
      <c r="K82" s="7"/>
      <c r="L82" s="59"/>
      <c r="M82" s="44"/>
      <c r="N82" s="7">
        <f>N80</f>
        <v>128</v>
      </c>
      <c r="O82" s="7"/>
      <c r="P82" s="7">
        <f t="shared" ref="P82" si="9">P80</f>
        <v>128</v>
      </c>
      <c r="Q82" s="59"/>
      <c r="R82" s="46"/>
      <c r="S82" s="46"/>
      <c r="T82" s="7"/>
      <c r="U82" s="16"/>
      <c r="V82" s="19"/>
      <c r="W82" s="20"/>
      <c r="X82" s="23"/>
    </row>
    <row r="83" spans="1:24" s="21" customFormat="1" ht="21" customHeight="1">
      <c r="A83" s="372">
        <v>3</v>
      </c>
      <c r="B83" s="410" t="s">
        <v>120</v>
      </c>
      <c r="C83" s="378"/>
      <c r="D83" s="18">
        <v>18500000</v>
      </c>
      <c r="E83" s="48"/>
      <c r="F83" s="400" t="s">
        <v>96</v>
      </c>
      <c r="G83" s="372" t="s">
        <v>121</v>
      </c>
      <c r="H83" s="387" t="s">
        <v>122</v>
      </c>
      <c r="I83" s="375" t="s">
        <v>119</v>
      </c>
      <c r="J83" s="387"/>
      <c r="K83" s="372">
        <v>2130</v>
      </c>
      <c r="L83" s="375" t="s">
        <v>235</v>
      </c>
      <c r="M83" s="372"/>
      <c r="N83" s="372">
        <v>2130</v>
      </c>
      <c r="O83" s="375" t="s">
        <v>233</v>
      </c>
      <c r="P83" s="372">
        <v>2130</v>
      </c>
      <c r="Q83" s="384"/>
      <c r="R83" s="406"/>
      <c r="S83" s="406"/>
      <c r="T83" s="16"/>
      <c r="U83" s="16"/>
      <c r="V83" s="19"/>
      <c r="W83" s="20"/>
    </row>
    <row r="84" spans="1:24" s="21" customFormat="1">
      <c r="A84" s="374"/>
      <c r="B84" s="411"/>
      <c r="C84" s="380"/>
      <c r="D84" s="18">
        <v>18500000</v>
      </c>
      <c r="E84" s="50"/>
      <c r="F84" s="401"/>
      <c r="G84" s="374"/>
      <c r="H84" s="389"/>
      <c r="I84" s="389"/>
      <c r="J84" s="389"/>
      <c r="K84" s="374"/>
      <c r="L84" s="389"/>
      <c r="M84" s="374"/>
      <c r="N84" s="374"/>
      <c r="O84" s="389"/>
      <c r="P84" s="374"/>
      <c r="Q84" s="386"/>
      <c r="R84" s="407"/>
      <c r="S84" s="407"/>
      <c r="T84" s="16"/>
      <c r="U84" s="16"/>
      <c r="V84" s="19"/>
      <c r="W84" s="20"/>
    </row>
    <row r="85" spans="1:24" s="24" customFormat="1">
      <c r="A85" s="44"/>
      <c r="B85" s="44"/>
      <c r="C85" s="393" t="s">
        <v>22</v>
      </c>
      <c r="D85" s="393"/>
      <c r="E85" s="59"/>
      <c r="F85" s="22"/>
      <c r="G85" s="59"/>
      <c r="H85" s="59"/>
      <c r="I85" s="59"/>
      <c r="J85" s="59"/>
      <c r="K85" s="7"/>
      <c r="L85" s="59"/>
      <c r="M85" s="44"/>
      <c r="N85" s="7">
        <f>N83</f>
        <v>2130</v>
      </c>
      <c r="O85" s="7"/>
      <c r="P85" s="7">
        <f t="shared" ref="P85" si="10">P83</f>
        <v>2130</v>
      </c>
      <c r="Q85" s="59"/>
      <c r="R85" s="46"/>
      <c r="S85" s="46"/>
      <c r="T85" s="7"/>
      <c r="U85" s="16"/>
      <c r="V85" s="19"/>
      <c r="W85" s="20"/>
      <c r="X85" s="23"/>
    </row>
    <row r="86" spans="1:24" s="21" customFormat="1" ht="21" customHeight="1">
      <c r="A86" s="372">
        <v>3</v>
      </c>
      <c r="B86" s="410" t="s">
        <v>123</v>
      </c>
      <c r="C86" s="378"/>
      <c r="D86" s="18">
        <v>18500000</v>
      </c>
      <c r="E86" s="48"/>
      <c r="F86" s="400" t="s">
        <v>201</v>
      </c>
      <c r="G86" s="372" t="s">
        <v>124</v>
      </c>
      <c r="H86" s="387" t="s">
        <v>125</v>
      </c>
      <c r="I86" s="375" t="s">
        <v>126</v>
      </c>
      <c r="J86" s="387"/>
      <c r="K86" s="372">
        <v>2000</v>
      </c>
      <c r="L86" s="375" t="s">
        <v>231</v>
      </c>
      <c r="M86" s="372"/>
      <c r="N86" s="372">
        <v>2000</v>
      </c>
      <c r="O86" s="375" t="s">
        <v>236</v>
      </c>
      <c r="P86" s="372">
        <v>2000</v>
      </c>
      <c r="Q86" s="384"/>
      <c r="R86" s="406"/>
      <c r="S86" s="406"/>
      <c r="T86" s="16"/>
      <c r="U86" s="16"/>
      <c r="V86" s="19"/>
      <c r="W86" s="20"/>
    </row>
    <row r="87" spans="1:24" s="21" customFormat="1">
      <c r="A87" s="374"/>
      <c r="B87" s="411"/>
      <c r="C87" s="380"/>
      <c r="D87" s="18">
        <v>18500000</v>
      </c>
      <c r="E87" s="50"/>
      <c r="F87" s="401"/>
      <c r="G87" s="374"/>
      <c r="H87" s="389"/>
      <c r="I87" s="389"/>
      <c r="J87" s="389"/>
      <c r="K87" s="374"/>
      <c r="L87" s="389"/>
      <c r="M87" s="374"/>
      <c r="N87" s="374"/>
      <c r="O87" s="389"/>
      <c r="P87" s="374"/>
      <c r="Q87" s="386"/>
      <c r="R87" s="407"/>
      <c r="S87" s="407"/>
      <c r="T87" s="16"/>
      <c r="U87" s="16"/>
      <c r="V87" s="19"/>
      <c r="W87" s="20"/>
    </row>
    <row r="88" spans="1:24" s="24" customFormat="1">
      <c r="A88" s="44"/>
      <c r="B88" s="44"/>
      <c r="C88" s="393" t="s">
        <v>22</v>
      </c>
      <c r="D88" s="393"/>
      <c r="E88" s="59"/>
      <c r="F88" s="22"/>
      <c r="G88" s="59"/>
      <c r="H88" s="59"/>
      <c r="I88" s="59"/>
      <c r="J88" s="59"/>
      <c r="K88" s="7"/>
      <c r="L88" s="59"/>
      <c r="M88" s="44"/>
      <c r="N88" s="7">
        <f>N86</f>
        <v>2000</v>
      </c>
      <c r="O88" s="59"/>
      <c r="P88" s="7">
        <f>P86</f>
        <v>2000</v>
      </c>
      <c r="Q88" s="59"/>
      <c r="R88" s="46"/>
      <c r="S88" s="46"/>
      <c r="T88" s="7"/>
      <c r="U88" s="16"/>
      <c r="V88" s="19"/>
      <c r="W88" s="20"/>
      <c r="X88" s="23"/>
    </row>
    <row r="89" spans="1:24" s="21" customFormat="1" ht="21" customHeight="1">
      <c r="A89" s="372">
        <v>3</v>
      </c>
      <c r="B89" s="410" t="s">
        <v>127</v>
      </c>
      <c r="C89" s="378"/>
      <c r="D89" s="18">
        <v>18500000</v>
      </c>
      <c r="E89" s="48"/>
      <c r="F89" s="400" t="s">
        <v>201</v>
      </c>
      <c r="G89" s="372" t="s">
        <v>128</v>
      </c>
      <c r="H89" s="387" t="s">
        <v>129</v>
      </c>
      <c r="I89" s="375"/>
      <c r="J89" s="387"/>
      <c r="K89" s="372">
        <v>300</v>
      </c>
      <c r="L89" s="375" t="s">
        <v>231</v>
      </c>
      <c r="M89" s="372"/>
      <c r="N89" s="372">
        <v>300</v>
      </c>
      <c r="O89" s="375" t="s">
        <v>236</v>
      </c>
      <c r="P89" s="372">
        <v>300</v>
      </c>
      <c r="Q89" s="384"/>
      <c r="R89" s="406"/>
      <c r="S89" s="406"/>
      <c r="T89" s="16"/>
      <c r="U89" s="16"/>
      <c r="V89" s="19"/>
      <c r="W89" s="20"/>
    </row>
    <row r="90" spans="1:24" s="21" customFormat="1" ht="36.75" customHeight="1">
      <c r="A90" s="374"/>
      <c r="B90" s="411"/>
      <c r="C90" s="380"/>
      <c r="D90" s="18">
        <v>18500000</v>
      </c>
      <c r="E90" s="50"/>
      <c r="F90" s="401"/>
      <c r="G90" s="374"/>
      <c r="H90" s="389"/>
      <c r="I90" s="389"/>
      <c r="J90" s="389"/>
      <c r="K90" s="374"/>
      <c r="L90" s="389"/>
      <c r="M90" s="374"/>
      <c r="N90" s="374"/>
      <c r="O90" s="389"/>
      <c r="P90" s="374"/>
      <c r="Q90" s="386"/>
      <c r="R90" s="407"/>
      <c r="S90" s="407"/>
      <c r="T90" s="16"/>
      <c r="U90" s="16"/>
      <c r="V90" s="19"/>
      <c r="W90" s="20"/>
    </row>
    <row r="91" spans="1:24" s="24" customFormat="1">
      <c r="A91" s="44"/>
      <c r="B91" s="44"/>
      <c r="C91" s="393" t="s">
        <v>22</v>
      </c>
      <c r="D91" s="393"/>
      <c r="E91" s="59"/>
      <c r="F91" s="22"/>
      <c r="G91" s="59"/>
      <c r="H91" s="59"/>
      <c r="I91" s="59"/>
      <c r="J91" s="59"/>
      <c r="K91" s="7"/>
      <c r="L91" s="59"/>
      <c r="M91" s="44"/>
      <c r="N91" s="7">
        <f>N89</f>
        <v>300</v>
      </c>
      <c r="O91" s="59"/>
      <c r="P91" s="7">
        <f>P89</f>
        <v>300</v>
      </c>
      <c r="Q91" s="59"/>
      <c r="R91" s="46"/>
      <c r="S91" s="46"/>
      <c r="T91" s="7"/>
      <c r="U91" s="16"/>
      <c r="V91" s="19"/>
      <c r="W91" s="20"/>
      <c r="X91" s="23"/>
    </row>
    <row r="92" spans="1:24" s="21" customFormat="1" ht="21" customHeight="1">
      <c r="A92" s="372">
        <v>3</v>
      </c>
      <c r="B92" s="410" t="s">
        <v>130</v>
      </c>
      <c r="C92" s="378"/>
      <c r="D92" s="18">
        <v>18500000</v>
      </c>
      <c r="E92" s="48"/>
      <c r="F92" s="412" t="s">
        <v>202</v>
      </c>
      <c r="G92" s="372" t="s">
        <v>131</v>
      </c>
      <c r="H92" s="387" t="s">
        <v>132</v>
      </c>
      <c r="I92" s="375"/>
      <c r="J92" s="387"/>
      <c r="K92" s="372">
        <v>1296</v>
      </c>
      <c r="L92" s="375" t="s">
        <v>227</v>
      </c>
      <c r="M92" s="372"/>
      <c r="N92" s="372">
        <v>518.4</v>
      </c>
      <c r="O92" s="375" t="s">
        <v>227</v>
      </c>
      <c r="P92" s="372">
        <v>518.4</v>
      </c>
      <c r="Q92" s="384"/>
      <c r="R92" s="406"/>
      <c r="S92" s="406"/>
      <c r="T92" s="16"/>
      <c r="U92" s="16"/>
      <c r="V92" s="19"/>
      <c r="W92" s="20"/>
    </row>
    <row r="93" spans="1:24" s="21" customFormat="1">
      <c r="A93" s="374"/>
      <c r="B93" s="411"/>
      <c r="C93" s="380"/>
      <c r="D93" s="18">
        <v>18500000</v>
      </c>
      <c r="E93" s="50"/>
      <c r="F93" s="413"/>
      <c r="G93" s="374"/>
      <c r="H93" s="389"/>
      <c r="I93" s="389"/>
      <c r="J93" s="389"/>
      <c r="K93" s="374"/>
      <c r="L93" s="389"/>
      <c r="M93" s="374"/>
      <c r="N93" s="374"/>
      <c r="O93" s="389"/>
      <c r="P93" s="374"/>
      <c r="Q93" s="386"/>
      <c r="R93" s="407"/>
      <c r="S93" s="407"/>
      <c r="T93" s="16"/>
      <c r="U93" s="16"/>
      <c r="V93" s="19"/>
      <c r="W93" s="20"/>
    </row>
    <row r="94" spans="1:24" s="24" customFormat="1">
      <c r="A94" s="44"/>
      <c r="B94" s="44"/>
      <c r="C94" s="393" t="s">
        <v>22</v>
      </c>
      <c r="D94" s="393"/>
      <c r="E94" s="59"/>
      <c r="F94" s="22"/>
      <c r="G94" s="59"/>
      <c r="H94" s="59"/>
      <c r="I94" s="59"/>
      <c r="J94" s="59"/>
      <c r="K94" s="7"/>
      <c r="L94" s="59"/>
      <c r="M94" s="44"/>
      <c r="N94" s="7">
        <f>N92</f>
        <v>518.4</v>
      </c>
      <c r="O94" s="7"/>
      <c r="P94" s="7">
        <f t="shared" ref="P94" si="11">P92</f>
        <v>518.4</v>
      </c>
      <c r="Q94" s="59"/>
      <c r="R94" s="46"/>
      <c r="S94" s="46"/>
      <c r="T94" s="7"/>
      <c r="U94" s="16"/>
      <c r="V94" s="19"/>
      <c r="W94" s="20"/>
      <c r="X94" s="23"/>
    </row>
    <row r="95" spans="1:24" s="21" customFormat="1" ht="21" customHeight="1">
      <c r="A95" s="372">
        <v>3</v>
      </c>
      <c r="B95" s="410" t="s">
        <v>133</v>
      </c>
      <c r="C95" s="378"/>
      <c r="D95" s="18">
        <v>18500000</v>
      </c>
      <c r="E95" s="48"/>
      <c r="F95" s="400" t="s">
        <v>134</v>
      </c>
      <c r="G95" s="372" t="s">
        <v>135</v>
      </c>
      <c r="H95" s="387" t="s">
        <v>136</v>
      </c>
      <c r="I95" s="375"/>
      <c r="J95" s="387"/>
      <c r="K95" s="372">
        <v>820</v>
      </c>
      <c r="L95" s="375" t="s">
        <v>236</v>
      </c>
      <c r="M95" s="372"/>
      <c r="N95" s="372">
        <v>820</v>
      </c>
      <c r="O95" s="375" t="s">
        <v>237</v>
      </c>
      <c r="P95" s="372">
        <v>820</v>
      </c>
      <c r="Q95" s="384"/>
      <c r="R95" s="406"/>
      <c r="S95" s="406"/>
      <c r="T95" s="16"/>
      <c r="U95" s="16"/>
      <c r="V95" s="19"/>
      <c r="W95" s="20"/>
    </row>
    <row r="96" spans="1:24" s="21" customFormat="1">
      <c r="A96" s="374"/>
      <c r="B96" s="411"/>
      <c r="C96" s="380"/>
      <c r="D96" s="18">
        <v>18500000</v>
      </c>
      <c r="E96" s="50"/>
      <c r="F96" s="401"/>
      <c r="G96" s="374"/>
      <c r="H96" s="389"/>
      <c r="I96" s="389"/>
      <c r="J96" s="389"/>
      <c r="K96" s="374"/>
      <c r="L96" s="389"/>
      <c r="M96" s="374"/>
      <c r="N96" s="374"/>
      <c r="O96" s="389"/>
      <c r="P96" s="374"/>
      <c r="Q96" s="386"/>
      <c r="R96" s="407"/>
      <c r="S96" s="407"/>
      <c r="T96" s="16"/>
      <c r="U96" s="16"/>
      <c r="V96" s="19"/>
      <c r="W96" s="20"/>
    </row>
    <row r="97" spans="1:24" s="24" customFormat="1">
      <c r="A97" s="44"/>
      <c r="B97" s="44"/>
      <c r="C97" s="393" t="s">
        <v>22</v>
      </c>
      <c r="D97" s="393"/>
      <c r="E97" s="59"/>
      <c r="F97" s="22"/>
      <c r="G97" s="59"/>
      <c r="H97" s="59"/>
      <c r="I97" s="59"/>
      <c r="J97" s="59"/>
      <c r="K97" s="7"/>
      <c r="L97" s="59"/>
      <c r="M97" s="44"/>
      <c r="N97" s="7">
        <f>N95</f>
        <v>820</v>
      </c>
      <c r="O97" s="7"/>
      <c r="P97" s="7">
        <f t="shared" ref="P97" si="12">P95</f>
        <v>820</v>
      </c>
      <c r="Q97" s="59"/>
      <c r="R97" s="46"/>
      <c r="S97" s="46"/>
      <c r="T97" s="7"/>
      <c r="U97" s="16"/>
      <c r="V97" s="19"/>
      <c r="W97" s="20"/>
      <c r="X97" s="23"/>
    </row>
    <row r="98" spans="1:24" s="21" customFormat="1" ht="21" customHeight="1">
      <c r="A98" s="372">
        <v>3</v>
      </c>
      <c r="B98" s="410" t="s">
        <v>137</v>
      </c>
      <c r="C98" s="378"/>
      <c r="D98" s="18">
        <v>18500000</v>
      </c>
      <c r="E98" s="48"/>
      <c r="F98" s="412" t="s">
        <v>203</v>
      </c>
      <c r="G98" s="372" t="s">
        <v>138</v>
      </c>
      <c r="H98" s="387" t="s">
        <v>139</v>
      </c>
      <c r="I98" s="375"/>
      <c r="J98" s="387"/>
      <c r="K98" s="372">
        <v>1385</v>
      </c>
      <c r="L98" s="375" t="s">
        <v>238</v>
      </c>
      <c r="M98" s="372"/>
      <c r="N98" s="372">
        <v>1385</v>
      </c>
      <c r="O98" s="375" t="s">
        <v>239</v>
      </c>
      <c r="P98" s="372">
        <v>1385</v>
      </c>
      <c r="Q98" s="384"/>
      <c r="R98" s="406"/>
      <c r="S98" s="406"/>
      <c r="T98" s="16"/>
      <c r="U98" s="16"/>
      <c r="V98" s="19"/>
      <c r="W98" s="20"/>
    </row>
    <row r="99" spans="1:24" s="21" customFormat="1">
      <c r="A99" s="374"/>
      <c r="B99" s="411"/>
      <c r="C99" s="380"/>
      <c r="D99" s="18">
        <v>18500000</v>
      </c>
      <c r="E99" s="50"/>
      <c r="F99" s="413"/>
      <c r="G99" s="374"/>
      <c r="H99" s="389"/>
      <c r="I99" s="389"/>
      <c r="J99" s="389"/>
      <c r="K99" s="374"/>
      <c r="L99" s="389"/>
      <c r="M99" s="374"/>
      <c r="N99" s="374"/>
      <c r="O99" s="389"/>
      <c r="P99" s="374"/>
      <c r="Q99" s="386"/>
      <c r="R99" s="407"/>
      <c r="S99" s="407"/>
      <c r="T99" s="16"/>
      <c r="U99" s="16"/>
      <c r="V99" s="19"/>
      <c r="W99" s="20"/>
    </row>
    <row r="100" spans="1:24" s="24" customFormat="1">
      <c r="A100" s="44"/>
      <c r="B100" s="44"/>
      <c r="C100" s="393" t="s">
        <v>22</v>
      </c>
      <c r="D100" s="393"/>
      <c r="E100" s="59"/>
      <c r="F100" s="22"/>
      <c r="G100" s="59"/>
      <c r="H100" s="59"/>
      <c r="I100" s="59"/>
      <c r="J100" s="59"/>
      <c r="K100" s="7"/>
      <c r="L100" s="59"/>
      <c r="M100" s="44"/>
      <c r="N100" s="7">
        <f>N98</f>
        <v>1385</v>
      </c>
      <c r="O100" s="7"/>
      <c r="P100" s="7">
        <f>N98</f>
        <v>1385</v>
      </c>
      <c r="Q100" s="59"/>
      <c r="R100" s="46"/>
      <c r="S100" s="46"/>
      <c r="T100" s="7"/>
      <c r="U100" s="16"/>
      <c r="V100" s="19"/>
      <c r="W100" s="20"/>
      <c r="X100" s="23"/>
    </row>
    <row r="101" spans="1:24" s="21" customFormat="1" ht="21" customHeight="1">
      <c r="A101" s="372">
        <v>3</v>
      </c>
      <c r="B101" s="410" t="s">
        <v>140</v>
      </c>
      <c r="C101" s="378"/>
      <c r="D101" s="18">
        <v>18500000</v>
      </c>
      <c r="E101" s="48"/>
      <c r="F101" s="400" t="s">
        <v>204</v>
      </c>
      <c r="G101" s="372" t="s">
        <v>141</v>
      </c>
      <c r="H101" s="387" t="s">
        <v>142</v>
      </c>
      <c r="I101" s="375" t="s">
        <v>143</v>
      </c>
      <c r="J101" s="387"/>
      <c r="K101" s="372">
        <v>331.28</v>
      </c>
      <c r="L101" s="375" t="s">
        <v>239</v>
      </c>
      <c r="M101" s="372"/>
      <c r="N101" s="372">
        <v>331.28</v>
      </c>
      <c r="O101" s="375" t="s">
        <v>240</v>
      </c>
      <c r="P101" s="372">
        <v>331.28</v>
      </c>
      <c r="Q101" s="384"/>
      <c r="R101" s="406"/>
      <c r="S101" s="406"/>
      <c r="T101" s="16"/>
      <c r="U101" s="16"/>
      <c r="V101" s="19"/>
      <c r="W101" s="20"/>
    </row>
    <row r="102" spans="1:24" s="21" customFormat="1">
      <c r="A102" s="374"/>
      <c r="B102" s="411"/>
      <c r="C102" s="380"/>
      <c r="D102" s="18">
        <v>18500000</v>
      </c>
      <c r="E102" s="50"/>
      <c r="F102" s="401"/>
      <c r="G102" s="374"/>
      <c r="H102" s="389"/>
      <c r="I102" s="389"/>
      <c r="J102" s="389"/>
      <c r="K102" s="374"/>
      <c r="L102" s="389"/>
      <c r="M102" s="374"/>
      <c r="N102" s="374"/>
      <c r="O102" s="389"/>
      <c r="P102" s="374"/>
      <c r="Q102" s="386"/>
      <c r="R102" s="407"/>
      <c r="S102" s="407"/>
      <c r="T102" s="16"/>
      <c r="U102" s="16"/>
      <c r="V102" s="19"/>
      <c r="W102" s="20"/>
    </row>
    <row r="103" spans="1:24" s="24" customFormat="1">
      <c r="A103" s="44"/>
      <c r="B103" s="44"/>
      <c r="C103" s="393" t="s">
        <v>22</v>
      </c>
      <c r="D103" s="393"/>
      <c r="E103" s="59"/>
      <c r="F103" s="22"/>
      <c r="G103" s="59"/>
      <c r="H103" s="59"/>
      <c r="I103" s="59"/>
      <c r="J103" s="59"/>
      <c r="K103" s="7"/>
      <c r="L103" s="59"/>
      <c r="M103" s="44"/>
      <c r="N103" s="7">
        <f>N101</f>
        <v>331.28</v>
      </c>
      <c r="O103" s="59"/>
      <c r="P103" s="7">
        <f>P101</f>
        <v>331.28</v>
      </c>
      <c r="Q103" s="59"/>
      <c r="R103" s="46"/>
      <c r="S103" s="46"/>
      <c r="T103" s="7"/>
      <c r="U103" s="16"/>
      <c r="V103" s="19"/>
      <c r="W103" s="20"/>
      <c r="X103" s="23"/>
    </row>
    <row r="104" spans="1:24" s="21" customFormat="1" ht="21" customHeight="1">
      <c r="A104" s="372">
        <v>3</v>
      </c>
      <c r="B104" s="410" t="s">
        <v>98</v>
      </c>
      <c r="C104" s="378"/>
      <c r="D104" s="18">
        <v>18500000</v>
      </c>
      <c r="E104" s="48"/>
      <c r="F104" s="400" t="s">
        <v>205</v>
      </c>
      <c r="G104" s="372" t="s">
        <v>144</v>
      </c>
      <c r="H104" s="387" t="s">
        <v>145</v>
      </c>
      <c r="I104" s="375" t="s">
        <v>146</v>
      </c>
      <c r="J104" s="387"/>
      <c r="K104" s="372">
        <v>470</v>
      </c>
      <c r="L104" s="375" t="s">
        <v>241</v>
      </c>
      <c r="M104" s="372"/>
      <c r="N104" s="372">
        <v>470</v>
      </c>
      <c r="O104" s="375" t="s">
        <v>242</v>
      </c>
      <c r="P104" s="372">
        <v>470</v>
      </c>
      <c r="Q104" s="384"/>
      <c r="R104" s="406"/>
      <c r="S104" s="406"/>
      <c r="T104" s="16"/>
      <c r="U104" s="16"/>
      <c r="V104" s="19"/>
      <c r="W104" s="20"/>
    </row>
    <row r="105" spans="1:24" s="21" customFormat="1">
      <c r="A105" s="374"/>
      <c r="B105" s="411"/>
      <c r="C105" s="380"/>
      <c r="D105" s="18">
        <v>18500000</v>
      </c>
      <c r="E105" s="50"/>
      <c r="F105" s="401"/>
      <c r="G105" s="374"/>
      <c r="H105" s="389"/>
      <c r="I105" s="389"/>
      <c r="J105" s="389"/>
      <c r="K105" s="374"/>
      <c r="L105" s="389"/>
      <c r="M105" s="374"/>
      <c r="N105" s="374"/>
      <c r="O105" s="389"/>
      <c r="P105" s="374"/>
      <c r="Q105" s="386"/>
      <c r="R105" s="407"/>
      <c r="S105" s="407"/>
      <c r="T105" s="16"/>
      <c r="U105" s="16"/>
      <c r="V105" s="19"/>
      <c r="W105" s="20"/>
    </row>
    <row r="106" spans="1:24" s="24" customFormat="1">
      <c r="A106" s="44"/>
      <c r="B106" s="44"/>
      <c r="C106" s="393" t="s">
        <v>22</v>
      </c>
      <c r="D106" s="393"/>
      <c r="E106" s="59"/>
      <c r="F106" s="22"/>
      <c r="G106" s="59"/>
      <c r="H106" s="59"/>
      <c r="I106" s="59"/>
      <c r="J106" s="59"/>
      <c r="K106" s="7"/>
      <c r="L106" s="59"/>
      <c r="M106" s="44"/>
      <c r="N106" s="7">
        <f>N104</f>
        <v>470</v>
      </c>
      <c r="O106" s="7"/>
      <c r="P106" s="7">
        <f t="shared" ref="P106" si="13">P104</f>
        <v>470</v>
      </c>
      <c r="Q106" s="59"/>
      <c r="R106" s="46"/>
      <c r="S106" s="46"/>
      <c r="T106" s="7"/>
      <c r="U106" s="16"/>
      <c r="V106" s="19"/>
      <c r="W106" s="20"/>
      <c r="X106" s="23"/>
    </row>
    <row r="107" spans="1:24" s="21" customFormat="1" ht="21" customHeight="1">
      <c r="A107" s="372">
        <v>3</v>
      </c>
      <c r="B107" s="410" t="s">
        <v>147</v>
      </c>
      <c r="C107" s="378"/>
      <c r="D107" s="18">
        <v>18500000</v>
      </c>
      <c r="E107" s="48"/>
      <c r="F107" s="400" t="s">
        <v>148</v>
      </c>
      <c r="G107" s="372" t="s">
        <v>149</v>
      </c>
      <c r="H107" s="387" t="s">
        <v>150</v>
      </c>
      <c r="I107" s="375" t="s">
        <v>151</v>
      </c>
      <c r="J107" s="387"/>
      <c r="K107" s="372">
        <v>2935.9</v>
      </c>
      <c r="L107" s="375" t="s">
        <v>227</v>
      </c>
      <c r="M107" s="372"/>
      <c r="N107" s="372">
        <v>742</v>
      </c>
      <c r="O107" s="375" t="s">
        <v>227</v>
      </c>
      <c r="P107" s="372">
        <v>742</v>
      </c>
      <c r="Q107" s="384"/>
      <c r="R107" s="406"/>
      <c r="S107" s="406"/>
      <c r="T107" s="16"/>
      <c r="U107" s="16"/>
      <c r="V107" s="19"/>
      <c r="W107" s="20"/>
    </row>
    <row r="108" spans="1:24" s="21" customFormat="1">
      <c r="A108" s="374"/>
      <c r="B108" s="411"/>
      <c r="C108" s="380"/>
      <c r="D108" s="18">
        <v>18500000</v>
      </c>
      <c r="E108" s="50"/>
      <c r="F108" s="401"/>
      <c r="G108" s="374"/>
      <c r="H108" s="389"/>
      <c r="I108" s="389"/>
      <c r="J108" s="389"/>
      <c r="K108" s="374"/>
      <c r="L108" s="389"/>
      <c r="M108" s="374"/>
      <c r="N108" s="374"/>
      <c r="O108" s="389"/>
      <c r="P108" s="374"/>
      <c r="Q108" s="386"/>
      <c r="R108" s="407"/>
      <c r="S108" s="407"/>
      <c r="T108" s="16"/>
      <c r="U108" s="16"/>
      <c r="V108" s="19"/>
      <c r="W108" s="20"/>
    </row>
    <row r="109" spans="1:24" s="24" customFormat="1">
      <c r="A109" s="44"/>
      <c r="B109" s="44"/>
      <c r="C109" s="393" t="s">
        <v>22</v>
      </c>
      <c r="D109" s="393"/>
      <c r="E109" s="59"/>
      <c r="F109" s="22"/>
      <c r="G109" s="59"/>
      <c r="H109" s="59"/>
      <c r="I109" s="59"/>
      <c r="J109" s="59"/>
      <c r="K109" s="7"/>
      <c r="L109" s="59"/>
      <c r="M109" s="44"/>
      <c r="N109" s="7">
        <f>N107</f>
        <v>742</v>
      </c>
      <c r="O109" s="59"/>
      <c r="P109" s="7">
        <f>P107</f>
        <v>742</v>
      </c>
      <c r="Q109" s="59"/>
      <c r="R109" s="46"/>
      <c r="S109" s="46"/>
      <c r="T109" s="7"/>
      <c r="U109" s="16"/>
      <c r="V109" s="19"/>
      <c r="W109" s="20"/>
      <c r="X109" s="23"/>
    </row>
    <row r="110" spans="1:24" s="21" customFormat="1" ht="21" customHeight="1">
      <c r="A110" s="372">
        <v>3</v>
      </c>
      <c r="B110" s="410" t="s">
        <v>102</v>
      </c>
      <c r="C110" s="378"/>
      <c r="D110" s="18">
        <v>18500000</v>
      </c>
      <c r="E110" s="48"/>
      <c r="F110" s="400" t="s">
        <v>206</v>
      </c>
      <c r="G110" s="372" t="s">
        <v>152</v>
      </c>
      <c r="H110" s="387" t="s">
        <v>153</v>
      </c>
      <c r="I110" s="375" t="s">
        <v>154</v>
      </c>
      <c r="J110" s="387"/>
      <c r="K110" s="372">
        <v>260.60000000000002</v>
      </c>
      <c r="L110" s="375" t="s">
        <v>244</v>
      </c>
      <c r="M110" s="372"/>
      <c r="N110" s="372">
        <v>260</v>
      </c>
      <c r="O110" s="375" t="s">
        <v>243</v>
      </c>
      <c r="P110" s="372">
        <v>260</v>
      </c>
      <c r="Q110" s="384"/>
      <c r="R110" s="406"/>
      <c r="S110" s="406"/>
      <c r="T110" s="16"/>
      <c r="U110" s="16"/>
      <c r="V110" s="19"/>
      <c r="W110" s="20"/>
    </row>
    <row r="111" spans="1:24" s="21" customFormat="1">
      <c r="A111" s="374"/>
      <c r="B111" s="411"/>
      <c r="C111" s="380"/>
      <c r="D111" s="18">
        <v>18500000</v>
      </c>
      <c r="E111" s="50"/>
      <c r="F111" s="401"/>
      <c r="G111" s="374"/>
      <c r="H111" s="389"/>
      <c r="I111" s="389"/>
      <c r="J111" s="389"/>
      <c r="K111" s="374"/>
      <c r="L111" s="389"/>
      <c r="M111" s="374"/>
      <c r="N111" s="374"/>
      <c r="O111" s="389"/>
      <c r="P111" s="374"/>
      <c r="Q111" s="386"/>
      <c r="R111" s="407"/>
      <c r="S111" s="407"/>
      <c r="T111" s="16"/>
      <c r="U111" s="16"/>
      <c r="V111" s="19"/>
      <c r="W111" s="20"/>
    </row>
    <row r="112" spans="1:24" s="24" customFormat="1">
      <c r="A112" s="44"/>
      <c r="B112" s="44"/>
      <c r="C112" s="393" t="s">
        <v>22</v>
      </c>
      <c r="D112" s="393"/>
      <c r="E112" s="59"/>
      <c r="F112" s="22"/>
      <c r="G112" s="59"/>
      <c r="H112" s="59"/>
      <c r="I112" s="59"/>
      <c r="J112" s="59"/>
      <c r="K112" s="7"/>
      <c r="L112" s="59"/>
      <c r="M112" s="44"/>
      <c r="N112" s="7">
        <f>N110</f>
        <v>260</v>
      </c>
      <c r="O112" s="59"/>
      <c r="P112" s="7">
        <f>P110</f>
        <v>260</v>
      </c>
      <c r="Q112" s="59"/>
      <c r="R112" s="46"/>
      <c r="S112" s="46"/>
      <c r="T112" s="7"/>
      <c r="U112" s="16"/>
      <c r="V112" s="19"/>
      <c r="W112" s="20"/>
      <c r="X112" s="23"/>
    </row>
    <row r="113" spans="1:24" s="21" customFormat="1" ht="21" customHeight="1">
      <c r="A113" s="372">
        <v>3</v>
      </c>
      <c r="B113" s="410" t="s">
        <v>155</v>
      </c>
      <c r="C113" s="378"/>
      <c r="D113" s="18">
        <v>18500000</v>
      </c>
      <c r="E113" s="48"/>
      <c r="F113" s="400" t="s">
        <v>207</v>
      </c>
      <c r="G113" s="372" t="s">
        <v>156</v>
      </c>
      <c r="H113" s="387" t="s">
        <v>157</v>
      </c>
      <c r="I113" s="375"/>
      <c r="J113" s="387"/>
      <c r="K113" s="372">
        <v>283.91000000000003</v>
      </c>
      <c r="L113" s="375" t="s">
        <v>245</v>
      </c>
      <c r="M113" s="372">
        <v>1</v>
      </c>
      <c r="N113" s="372">
        <v>283.91000000000003</v>
      </c>
      <c r="O113" s="375" t="s">
        <v>246</v>
      </c>
      <c r="P113" s="372">
        <v>283.91000000000003</v>
      </c>
      <c r="Q113" s="384"/>
      <c r="R113" s="406"/>
      <c r="S113" s="406"/>
      <c r="T113" s="16"/>
      <c r="U113" s="16"/>
      <c r="V113" s="19"/>
      <c r="W113" s="20"/>
    </row>
    <row r="114" spans="1:24" s="21" customFormat="1">
      <c r="A114" s="374"/>
      <c r="B114" s="411"/>
      <c r="C114" s="380"/>
      <c r="D114" s="18">
        <v>18500000</v>
      </c>
      <c r="E114" s="50"/>
      <c r="F114" s="401"/>
      <c r="G114" s="374"/>
      <c r="H114" s="389"/>
      <c r="I114" s="389"/>
      <c r="J114" s="389"/>
      <c r="K114" s="374"/>
      <c r="L114" s="389"/>
      <c r="M114" s="374"/>
      <c r="N114" s="374"/>
      <c r="O114" s="389"/>
      <c r="P114" s="374"/>
      <c r="Q114" s="386"/>
      <c r="R114" s="407"/>
      <c r="S114" s="407"/>
      <c r="T114" s="16"/>
      <c r="U114" s="16"/>
      <c r="V114" s="19"/>
      <c r="W114" s="20"/>
    </row>
    <row r="115" spans="1:24" s="24" customFormat="1">
      <c r="A115" s="44"/>
      <c r="B115" s="44"/>
      <c r="C115" s="393" t="s">
        <v>22</v>
      </c>
      <c r="D115" s="393"/>
      <c r="E115" s="59"/>
      <c r="F115" s="22"/>
      <c r="G115" s="59"/>
      <c r="H115" s="59"/>
      <c r="I115" s="59"/>
      <c r="J115" s="59"/>
      <c r="K115" s="7"/>
      <c r="L115" s="59"/>
      <c r="M115" s="7">
        <f t="shared" ref="M115:N115" si="14">M113</f>
        <v>1</v>
      </c>
      <c r="N115" s="7">
        <f t="shared" si="14"/>
        <v>283.91000000000003</v>
      </c>
      <c r="O115" s="7"/>
      <c r="P115" s="7">
        <f>P113</f>
        <v>283.91000000000003</v>
      </c>
      <c r="Q115" s="59"/>
      <c r="R115" s="46"/>
      <c r="S115" s="46"/>
      <c r="T115" s="7"/>
      <c r="U115" s="16"/>
      <c r="V115" s="19"/>
      <c r="W115" s="20"/>
      <c r="X115" s="23"/>
    </row>
    <row r="116" spans="1:24" s="21" customFormat="1" ht="21" customHeight="1">
      <c r="A116" s="372">
        <v>3</v>
      </c>
      <c r="B116" s="410" t="s">
        <v>158</v>
      </c>
      <c r="C116" s="378"/>
      <c r="D116" s="18">
        <v>18500000</v>
      </c>
      <c r="E116" s="48"/>
      <c r="F116" s="400" t="s">
        <v>208</v>
      </c>
      <c r="G116" s="372" t="s">
        <v>159</v>
      </c>
      <c r="H116" s="387" t="s">
        <v>160</v>
      </c>
      <c r="I116" s="375"/>
      <c r="J116" s="387"/>
      <c r="K116" s="398"/>
      <c r="L116" s="375"/>
      <c r="M116" s="372"/>
      <c r="N116" s="372"/>
      <c r="O116" s="375"/>
      <c r="P116" s="372"/>
      <c r="Q116" s="384"/>
      <c r="R116" s="406"/>
      <c r="S116" s="406"/>
      <c r="T116" s="16"/>
      <c r="U116" s="16"/>
      <c r="V116" s="19"/>
      <c r="W116" s="20"/>
    </row>
    <row r="117" spans="1:24" s="21" customFormat="1">
      <c r="A117" s="374"/>
      <c r="B117" s="411"/>
      <c r="C117" s="380"/>
      <c r="D117" s="18">
        <v>18500000</v>
      </c>
      <c r="E117" s="50"/>
      <c r="F117" s="401"/>
      <c r="G117" s="374"/>
      <c r="H117" s="389"/>
      <c r="I117" s="389"/>
      <c r="J117" s="389"/>
      <c r="K117" s="399"/>
      <c r="L117" s="389"/>
      <c r="M117" s="374"/>
      <c r="N117" s="374"/>
      <c r="O117" s="389"/>
      <c r="P117" s="374"/>
      <c r="Q117" s="386"/>
      <c r="R117" s="407"/>
      <c r="S117" s="407"/>
      <c r="T117" s="16"/>
      <c r="U117" s="16"/>
      <c r="V117" s="19"/>
      <c r="W117" s="20"/>
    </row>
    <row r="118" spans="1:24" s="24" customFormat="1">
      <c r="A118" s="44"/>
      <c r="B118" s="44"/>
      <c r="C118" s="393" t="s">
        <v>22</v>
      </c>
      <c r="D118" s="393"/>
      <c r="E118" s="59"/>
      <c r="F118" s="22"/>
      <c r="G118" s="59"/>
      <c r="H118" s="59"/>
      <c r="I118" s="59"/>
      <c r="J118" s="59"/>
      <c r="K118" s="7"/>
      <c r="L118" s="59"/>
      <c r="M118" s="44"/>
      <c r="N118" s="7"/>
      <c r="O118" s="59"/>
      <c r="P118" s="7"/>
      <c r="Q118" s="59"/>
      <c r="R118" s="46"/>
      <c r="S118" s="46"/>
      <c r="T118" s="7"/>
      <c r="U118" s="16"/>
      <c r="V118" s="19"/>
      <c r="W118" s="20"/>
      <c r="X118" s="23"/>
    </row>
    <row r="119" spans="1:24" s="21" customFormat="1" ht="21" customHeight="1">
      <c r="A119" s="372">
        <v>3</v>
      </c>
      <c r="B119" s="410" t="s">
        <v>161</v>
      </c>
      <c r="C119" s="378"/>
      <c r="D119" s="18">
        <v>18500000</v>
      </c>
      <c r="E119" s="48"/>
      <c r="F119" s="400" t="s">
        <v>209</v>
      </c>
      <c r="G119" s="372" t="s">
        <v>162</v>
      </c>
      <c r="H119" s="387" t="s">
        <v>163</v>
      </c>
      <c r="I119" s="375"/>
      <c r="J119" s="387"/>
      <c r="K119" s="372">
        <v>900</v>
      </c>
      <c r="L119" s="375" t="s">
        <v>227</v>
      </c>
      <c r="M119" s="372"/>
      <c r="N119" s="372">
        <v>300</v>
      </c>
      <c r="O119" s="375" t="s">
        <v>227</v>
      </c>
      <c r="P119" s="372">
        <v>300</v>
      </c>
      <c r="Q119" s="384"/>
      <c r="R119" s="406"/>
      <c r="S119" s="406"/>
      <c r="T119" s="16"/>
      <c r="U119" s="16"/>
      <c r="V119" s="19"/>
      <c r="W119" s="20"/>
    </row>
    <row r="120" spans="1:24" s="21" customFormat="1">
      <c r="A120" s="374"/>
      <c r="B120" s="411"/>
      <c r="C120" s="380"/>
      <c r="D120" s="18">
        <v>18500000</v>
      </c>
      <c r="E120" s="50"/>
      <c r="F120" s="401"/>
      <c r="G120" s="374"/>
      <c r="H120" s="389"/>
      <c r="I120" s="389"/>
      <c r="J120" s="389"/>
      <c r="K120" s="374"/>
      <c r="L120" s="389"/>
      <c r="M120" s="374"/>
      <c r="N120" s="374"/>
      <c r="O120" s="389"/>
      <c r="P120" s="374"/>
      <c r="Q120" s="386"/>
      <c r="R120" s="407"/>
      <c r="S120" s="407"/>
      <c r="T120" s="16"/>
      <c r="U120" s="16"/>
      <c r="V120" s="19"/>
      <c r="W120" s="20"/>
    </row>
    <row r="121" spans="1:24" s="24" customFormat="1">
      <c r="A121" s="44"/>
      <c r="B121" s="44"/>
      <c r="C121" s="393" t="s">
        <v>22</v>
      </c>
      <c r="D121" s="393"/>
      <c r="E121" s="59"/>
      <c r="F121" s="22"/>
      <c r="G121" s="59"/>
      <c r="H121" s="59"/>
      <c r="I121" s="59"/>
      <c r="J121" s="59"/>
      <c r="K121" s="7"/>
      <c r="L121" s="59"/>
      <c r="M121" s="44"/>
      <c r="N121" s="7">
        <f>N119</f>
        <v>300</v>
      </c>
      <c r="O121" s="7"/>
      <c r="P121" s="7">
        <f t="shared" ref="P121" si="15">P119</f>
        <v>300</v>
      </c>
      <c r="Q121" s="59"/>
      <c r="R121" s="46"/>
      <c r="S121" s="46"/>
      <c r="T121" s="7"/>
      <c r="U121" s="16"/>
      <c r="V121" s="19"/>
      <c r="W121" s="20"/>
      <c r="X121" s="23"/>
    </row>
    <row r="122" spans="1:24" s="21" customFormat="1" ht="21" customHeight="1">
      <c r="A122" s="372">
        <v>3</v>
      </c>
      <c r="B122" s="410" t="s">
        <v>164</v>
      </c>
      <c r="C122" s="378"/>
      <c r="D122" s="18">
        <v>18500000</v>
      </c>
      <c r="E122" s="48"/>
      <c r="F122" s="400" t="s">
        <v>96</v>
      </c>
      <c r="G122" s="372" t="s">
        <v>165</v>
      </c>
      <c r="H122" s="387" t="s">
        <v>166</v>
      </c>
      <c r="I122" s="375" t="s">
        <v>167</v>
      </c>
      <c r="J122" s="387"/>
      <c r="K122" s="372">
        <v>2058</v>
      </c>
      <c r="L122" s="375" t="s">
        <v>248</v>
      </c>
      <c r="M122" s="372"/>
      <c r="N122" s="372">
        <v>2058</v>
      </c>
      <c r="O122" s="375" t="s">
        <v>247</v>
      </c>
      <c r="P122" s="372">
        <v>2058</v>
      </c>
      <c r="Q122" s="384"/>
      <c r="R122" s="406"/>
      <c r="S122" s="406"/>
      <c r="T122" s="16"/>
      <c r="U122" s="16"/>
      <c r="V122" s="19"/>
      <c r="W122" s="20"/>
    </row>
    <row r="123" spans="1:24" s="21" customFormat="1">
      <c r="A123" s="374"/>
      <c r="B123" s="411"/>
      <c r="C123" s="380"/>
      <c r="D123" s="18">
        <v>18500000</v>
      </c>
      <c r="E123" s="50"/>
      <c r="F123" s="401"/>
      <c r="G123" s="374"/>
      <c r="H123" s="389"/>
      <c r="I123" s="389"/>
      <c r="J123" s="389"/>
      <c r="K123" s="374"/>
      <c r="L123" s="389"/>
      <c r="M123" s="374"/>
      <c r="N123" s="374"/>
      <c r="O123" s="389"/>
      <c r="P123" s="374"/>
      <c r="Q123" s="386"/>
      <c r="R123" s="407"/>
      <c r="S123" s="407"/>
      <c r="T123" s="16"/>
      <c r="U123" s="16"/>
      <c r="V123" s="19"/>
      <c r="W123" s="20"/>
    </row>
    <row r="124" spans="1:24" s="24" customFormat="1">
      <c r="A124" s="44"/>
      <c r="B124" s="44"/>
      <c r="C124" s="393" t="s">
        <v>22</v>
      </c>
      <c r="D124" s="393"/>
      <c r="E124" s="59"/>
      <c r="F124" s="22"/>
      <c r="G124" s="59"/>
      <c r="H124" s="59"/>
      <c r="I124" s="59"/>
      <c r="J124" s="59"/>
      <c r="K124" s="7"/>
      <c r="L124" s="59"/>
      <c r="M124" s="44"/>
      <c r="N124" s="7">
        <f>N122</f>
        <v>2058</v>
      </c>
      <c r="O124" s="7"/>
      <c r="P124" s="7">
        <f t="shared" ref="P124" si="16">P122</f>
        <v>2058</v>
      </c>
      <c r="Q124" s="59"/>
      <c r="R124" s="46"/>
      <c r="S124" s="46"/>
      <c r="T124" s="7"/>
      <c r="U124" s="16"/>
      <c r="V124" s="19"/>
      <c r="W124" s="20"/>
      <c r="X124" s="23"/>
    </row>
    <row r="125" spans="1:24" s="21" customFormat="1" ht="21" customHeight="1">
      <c r="A125" s="372">
        <v>3</v>
      </c>
      <c r="B125" s="410" t="s">
        <v>168</v>
      </c>
      <c r="C125" s="378"/>
      <c r="D125" s="18">
        <v>18500000</v>
      </c>
      <c r="E125" s="48"/>
      <c r="F125" s="400" t="s">
        <v>169</v>
      </c>
      <c r="G125" s="372" t="s">
        <v>170</v>
      </c>
      <c r="H125" s="387" t="s">
        <v>171</v>
      </c>
      <c r="I125" s="375" t="s">
        <v>167</v>
      </c>
      <c r="J125" s="387"/>
      <c r="K125" s="372">
        <v>407</v>
      </c>
      <c r="L125" s="375" t="s">
        <v>248</v>
      </c>
      <c r="M125" s="372"/>
      <c r="N125" s="372">
        <v>407</v>
      </c>
      <c r="O125" s="375" t="s">
        <v>249</v>
      </c>
      <c r="P125" s="372">
        <v>407</v>
      </c>
      <c r="Q125" s="384"/>
      <c r="R125" s="406"/>
      <c r="S125" s="406"/>
      <c r="T125" s="16"/>
      <c r="U125" s="16"/>
      <c r="V125" s="19"/>
      <c r="W125" s="20"/>
    </row>
    <row r="126" spans="1:24" s="21" customFormat="1" ht="59.25" customHeight="1">
      <c r="A126" s="374"/>
      <c r="B126" s="411"/>
      <c r="C126" s="380"/>
      <c r="D126" s="18">
        <v>18500000</v>
      </c>
      <c r="E126" s="50"/>
      <c r="F126" s="401"/>
      <c r="G126" s="374"/>
      <c r="H126" s="389"/>
      <c r="I126" s="389"/>
      <c r="J126" s="389"/>
      <c r="K126" s="374"/>
      <c r="L126" s="389"/>
      <c r="M126" s="374"/>
      <c r="N126" s="374"/>
      <c r="O126" s="389"/>
      <c r="P126" s="374"/>
      <c r="Q126" s="386"/>
      <c r="R126" s="407"/>
      <c r="S126" s="407"/>
      <c r="T126" s="16"/>
      <c r="U126" s="16"/>
      <c r="V126" s="19"/>
      <c r="W126" s="20"/>
    </row>
    <row r="127" spans="1:24" s="24" customFormat="1">
      <c r="A127" s="44"/>
      <c r="B127" s="44"/>
      <c r="C127" s="393" t="s">
        <v>22</v>
      </c>
      <c r="D127" s="393"/>
      <c r="E127" s="59"/>
      <c r="F127" s="22"/>
      <c r="G127" s="59"/>
      <c r="H127" s="59"/>
      <c r="I127" s="59"/>
      <c r="J127" s="59"/>
      <c r="K127" s="7"/>
      <c r="L127" s="59"/>
      <c r="M127" s="44"/>
      <c r="N127" s="7">
        <f>N125</f>
        <v>407</v>
      </c>
      <c r="O127" s="7"/>
      <c r="P127" s="7">
        <f t="shared" ref="P127" si="17">P125</f>
        <v>407</v>
      </c>
      <c r="Q127" s="59"/>
      <c r="R127" s="46"/>
      <c r="S127" s="46"/>
      <c r="T127" s="7"/>
      <c r="U127" s="16"/>
      <c r="V127" s="19"/>
      <c r="W127" s="20"/>
      <c r="X127" s="23"/>
    </row>
    <row r="128" spans="1:24" s="21" customFormat="1" ht="21" customHeight="1">
      <c r="A128" s="372">
        <v>3</v>
      </c>
      <c r="B128" s="410" t="s">
        <v>172</v>
      </c>
      <c r="C128" s="378"/>
      <c r="D128" s="18">
        <v>18500000</v>
      </c>
      <c r="E128" s="48"/>
      <c r="F128" s="400" t="s">
        <v>211</v>
      </c>
      <c r="G128" s="372" t="s">
        <v>173</v>
      </c>
      <c r="H128" s="387" t="s">
        <v>174</v>
      </c>
      <c r="I128" s="375"/>
      <c r="J128" s="387"/>
      <c r="K128" s="372">
        <v>950</v>
      </c>
      <c r="L128" s="375" t="s">
        <v>251</v>
      </c>
      <c r="M128" s="372"/>
      <c r="N128" s="372">
        <v>132</v>
      </c>
      <c r="O128" s="375" t="s">
        <v>250</v>
      </c>
      <c r="P128" s="372">
        <v>132</v>
      </c>
      <c r="Q128" s="384"/>
      <c r="R128" s="406"/>
      <c r="S128" s="406"/>
      <c r="T128" s="16"/>
      <c r="U128" s="16"/>
      <c r="V128" s="19"/>
      <c r="W128" s="20"/>
    </row>
    <row r="129" spans="1:24" s="21" customFormat="1">
      <c r="A129" s="374"/>
      <c r="B129" s="411"/>
      <c r="C129" s="380"/>
      <c r="D129" s="18">
        <v>18500000</v>
      </c>
      <c r="E129" s="50"/>
      <c r="F129" s="401"/>
      <c r="G129" s="374"/>
      <c r="H129" s="389"/>
      <c r="I129" s="389"/>
      <c r="J129" s="389"/>
      <c r="K129" s="374"/>
      <c r="L129" s="389"/>
      <c r="M129" s="374"/>
      <c r="N129" s="374"/>
      <c r="O129" s="389"/>
      <c r="P129" s="374"/>
      <c r="Q129" s="386"/>
      <c r="R129" s="407"/>
      <c r="S129" s="407"/>
      <c r="T129" s="16"/>
      <c r="U129" s="16"/>
      <c r="V129" s="19"/>
      <c r="W129" s="20"/>
    </row>
    <row r="130" spans="1:24" s="24" customFormat="1">
      <c r="A130" s="44"/>
      <c r="B130" s="44"/>
      <c r="C130" s="393" t="s">
        <v>22</v>
      </c>
      <c r="D130" s="393"/>
      <c r="E130" s="59"/>
      <c r="F130" s="22"/>
      <c r="G130" s="59"/>
      <c r="H130" s="59"/>
      <c r="I130" s="59"/>
      <c r="J130" s="59"/>
      <c r="K130" s="7"/>
      <c r="L130" s="59"/>
      <c r="M130" s="44"/>
      <c r="N130" s="7">
        <f>N128</f>
        <v>132</v>
      </c>
      <c r="O130" s="7"/>
      <c r="P130" s="7">
        <f t="shared" ref="P130" si="18">P128</f>
        <v>132</v>
      </c>
      <c r="Q130" s="59"/>
      <c r="R130" s="46"/>
      <c r="S130" s="46"/>
      <c r="T130" s="7"/>
      <c r="U130" s="16"/>
      <c r="V130" s="19"/>
      <c r="W130" s="20"/>
      <c r="X130" s="23"/>
    </row>
    <row r="131" spans="1:24" s="21" customFormat="1" ht="21" customHeight="1">
      <c r="A131" s="372">
        <v>3</v>
      </c>
      <c r="B131" s="410" t="s">
        <v>175</v>
      </c>
      <c r="C131" s="378"/>
      <c r="D131" s="18">
        <v>18500000</v>
      </c>
      <c r="E131" s="48"/>
      <c r="F131" s="400" t="s">
        <v>212</v>
      </c>
      <c r="G131" s="372" t="s">
        <v>176</v>
      </c>
      <c r="H131" s="387" t="s">
        <v>177</v>
      </c>
      <c r="I131" s="375"/>
      <c r="J131" s="387"/>
      <c r="K131" s="372">
        <v>250</v>
      </c>
      <c r="L131" s="375" t="s">
        <v>253</v>
      </c>
      <c r="M131" s="372"/>
      <c r="N131" s="372">
        <v>120</v>
      </c>
      <c r="O131" s="375" t="s">
        <v>252</v>
      </c>
      <c r="P131" s="372">
        <v>120</v>
      </c>
      <c r="Q131" s="384"/>
      <c r="R131" s="406"/>
      <c r="S131" s="406"/>
      <c r="T131" s="16"/>
      <c r="U131" s="16"/>
      <c r="V131" s="19"/>
      <c r="W131" s="20"/>
    </row>
    <row r="132" spans="1:24" s="21" customFormat="1">
      <c r="A132" s="374"/>
      <c r="B132" s="411"/>
      <c r="C132" s="380"/>
      <c r="D132" s="18">
        <v>18500000</v>
      </c>
      <c r="E132" s="50"/>
      <c r="F132" s="401"/>
      <c r="G132" s="374"/>
      <c r="H132" s="389"/>
      <c r="I132" s="389"/>
      <c r="J132" s="389"/>
      <c r="K132" s="374"/>
      <c r="L132" s="389"/>
      <c r="M132" s="374"/>
      <c r="N132" s="374"/>
      <c r="O132" s="389"/>
      <c r="P132" s="374"/>
      <c r="Q132" s="386"/>
      <c r="R132" s="407"/>
      <c r="S132" s="407"/>
      <c r="T132" s="16"/>
      <c r="U132" s="16"/>
      <c r="V132" s="19"/>
      <c r="W132" s="20"/>
    </row>
    <row r="133" spans="1:24" s="24" customFormat="1">
      <c r="A133" s="44"/>
      <c r="B133" s="44"/>
      <c r="C133" s="393" t="s">
        <v>22</v>
      </c>
      <c r="D133" s="393"/>
      <c r="E133" s="59"/>
      <c r="F133" s="22"/>
      <c r="G133" s="59"/>
      <c r="H133" s="59"/>
      <c r="I133" s="59"/>
      <c r="J133" s="59"/>
      <c r="K133" s="7"/>
      <c r="L133" s="59"/>
      <c r="M133" s="44"/>
      <c r="N133" s="7">
        <f>N131</f>
        <v>120</v>
      </c>
      <c r="O133" s="59"/>
      <c r="P133" s="7">
        <f>P131</f>
        <v>120</v>
      </c>
      <c r="Q133" s="59"/>
      <c r="R133" s="46"/>
      <c r="S133" s="46"/>
      <c r="T133" s="7"/>
      <c r="U133" s="16"/>
      <c r="V133" s="19"/>
      <c r="W133" s="20"/>
      <c r="X133" s="23"/>
    </row>
    <row r="134" spans="1:24" s="21" customFormat="1" ht="21" customHeight="1">
      <c r="A134" s="372">
        <v>3</v>
      </c>
      <c r="B134" s="410" t="s">
        <v>179</v>
      </c>
      <c r="C134" s="378"/>
      <c r="D134" s="18">
        <v>18500000</v>
      </c>
      <c r="E134" s="48"/>
      <c r="F134" s="400" t="s">
        <v>213</v>
      </c>
      <c r="G134" s="372" t="s">
        <v>178</v>
      </c>
      <c r="H134" s="387" t="s">
        <v>174</v>
      </c>
      <c r="I134" s="375"/>
      <c r="J134" s="387"/>
      <c r="K134" s="372">
        <v>800</v>
      </c>
      <c r="L134" s="375" t="s">
        <v>251</v>
      </c>
      <c r="M134" s="372"/>
      <c r="N134" s="372">
        <v>157</v>
      </c>
      <c r="O134" s="375" t="s">
        <v>250</v>
      </c>
      <c r="P134" s="372">
        <v>157</v>
      </c>
      <c r="Q134" s="384"/>
      <c r="R134" s="406"/>
      <c r="S134" s="406"/>
      <c r="T134" s="16"/>
      <c r="U134" s="16"/>
      <c r="V134" s="19"/>
      <c r="W134" s="20"/>
    </row>
    <row r="135" spans="1:24" s="21" customFormat="1">
      <c r="A135" s="374"/>
      <c r="B135" s="411"/>
      <c r="C135" s="380"/>
      <c r="D135" s="18">
        <v>18500000</v>
      </c>
      <c r="E135" s="50"/>
      <c r="F135" s="401"/>
      <c r="G135" s="374"/>
      <c r="H135" s="389"/>
      <c r="I135" s="389"/>
      <c r="J135" s="389"/>
      <c r="K135" s="374"/>
      <c r="L135" s="389"/>
      <c r="M135" s="374"/>
      <c r="N135" s="374"/>
      <c r="O135" s="389"/>
      <c r="P135" s="374"/>
      <c r="Q135" s="386"/>
      <c r="R135" s="407"/>
      <c r="S135" s="407"/>
      <c r="T135" s="16"/>
      <c r="U135" s="16"/>
      <c r="V135" s="19"/>
      <c r="W135" s="20"/>
    </row>
    <row r="136" spans="1:24" s="24" customFormat="1">
      <c r="A136" s="44"/>
      <c r="B136" s="44"/>
      <c r="C136" s="393" t="s">
        <v>22</v>
      </c>
      <c r="D136" s="393"/>
      <c r="E136" s="59"/>
      <c r="F136" s="22"/>
      <c r="G136" s="59"/>
      <c r="H136" s="59"/>
      <c r="I136" s="59"/>
      <c r="J136" s="59"/>
      <c r="K136" s="7"/>
      <c r="L136" s="59"/>
      <c r="M136" s="44"/>
      <c r="N136" s="7">
        <f>N134</f>
        <v>157</v>
      </c>
      <c r="O136" s="7"/>
      <c r="P136" s="7">
        <f t="shared" ref="P136" si="19">P134</f>
        <v>157</v>
      </c>
      <c r="Q136" s="59"/>
      <c r="R136" s="46"/>
      <c r="S136" s="46"/>
      <c r="T136" s="7"/>
      <c r="U136" s="16"/>
      <c r="V136" s="19"/>
      <c r="W136" s="20"/>
      <c r="X136" s="23"/>
    </row>
    <row r="137" spans="1:24" s="21" customFormat="1" ht="21" customHeight="1">
      <c r="A137" s="372">
        <v>3</v>
      </c>
      <c r="B137" s="410" t="s">
        <v>214</v>
      </c>
      <c r="C137" s="378"/>
      <c r="D137" s="18">
        <v>18500000</v>
      </c>
      <c r="E137" s="48"/>
      <c r="F137" s="400" t="s">
        <v>186</v>
      </c>
      <c r="G137" s="372">
        <v>42</v>
      </c>
      <c r="H137" s="387" t="s">
        <v>180</v>
      </c>
      <c r="I137" s="375"/>
      <c r="J137" s="387"/>
      <c r="K137" s="372">
        <v>2700</v>
      </c>
      <c r="L137" s="375"/>
      <c r="M137" s="372"/>
      <c r="N137" s="372"/>
      <c r="O137" s="375"/>
      <c r="P137" s="372"/>
      <c r="Q137" s="384"/>
      <c r="R137" s="406"/>
      <c r="S137" s="406"/>
      <c r="T137" s="16"/>
      <c r="U137" s="16"/>
      <c r="V137" s="19"/>
      <c r="W137" s="20"/>
    </row>
    <row r="138" spans="1:24" s="21" customFormat="1">
      <c r="A138" s="374"/>
      <c r="B138" s="411"/>
      <c r="C138" s="380"/>
      <c r="D138" s="18">
        <v>18500000</v>
      </c>
      <c r="E138" s="50"/>
      <c r="F138" s="401"/>
      <c r="G138" s="374"/>
      <c r="H138" s="389"/>
      <c r="I138" s="389"/>
      <c r="J138" s="389"/>
      <c r="K138" s="374"/>
      <c r="L138" s="389"/>
      <c r="M138" s="374"/>
      <c r="N138" s="374"/>
      <c r="O138" s="389"/>
      <c r="P138" s="374"/>
      <c r="Q138" s="386"/>
      <c r="R138" s="407"/>
      <c r="S138" s="407"/>
      <c r="T138" s="16"/>
      <c r="U138" s="16"/>
      <c r="V138" s="19"/>
      <c r="W138" s="20"/>
    </row>
    <row r="139" spans="1:24" s="24" customFormat="1">
      <c r="A139" s="44"/>
      <c r="B139" s="44"/>
      <c r="C139" s="393" t="s">
        <v>22</v>
      </c>
      <c r="D139" s="393"/>
      <c r="E139" s="59"/>
      <c r="F139" s="22"/>
      <c r="G139" s="59"/>
      <c r="H139" s="59"/>
      <c r="I139" s="59"/>
      <c r="J139" s="59"/>
      <c r="K139" s="7"/>
      <c r="L139" s="59"/>
      <c r="M139" s="44"/>
      <c r="N139" s="7"/>
      <c r="O139" s="59"/>
      <c r="P139" s="7"/>
      <c r="Q139" s="59"/>
      <c r="R139" s="46"/>
      <c r="S139" s="46"/>
      <c r="T139" s="7"/>
      <c r="U139" s="16"/>
      <c r="V139" s="19"/>
      <c r="W139" s="20"/>
      <c r="X139" s="23"/>
    </row>
    <row r="140" spans="1:24" s="21" customFormat="1" ht="21" customHeight="1">
      <c r="A140" s="372">
        <v>3</v>
      </c>
      <c r="B140" s="410" t="s">
        <v>98</v>
      </c>
      <c r="C140" s="378"/>
      <c r="D140" s="18">
        <v>18500000</v>
      </c>
      <c r="E140" s="48"/>
      <c r="F140" s="400" t="s">
        <v>210</v>
      </c>
      <c r="G140" s="372" t="s">
        <v>181</v>
      </c>
      <c r="H140" s="387" t="s">
        <v>182</v>
      </c>
      <c r="I140" s="375" t="s">
        <v>183</v>
      </c>
      <c r="J140" s="387"/>
      <c r="K140" s="372">
        <v>338</v>
      </c>
      <c r="L140" s="375" t="s">
        <v>254</v>
      </c>
      <c r="M140" s="372"/>
      <c r="N140" s="372">
        <v>338</v>
      </c>
      <c r="O140" s="375" t="s">
        <v>249</v>
      </c>
      <c r="P140" s="372">
        <v>338</v>
      </c>
      <c r="Q140" s="384"/>
      <c r="R140" s="406"/>
      <c r="S140" s="406"/>
      <c r="T140" s="16"/>
      <c r="U140" s="16"/>
      <c r="V140" s="19"/>
      <c r="W140" s="20"/>
    </row>
    <row r="141" spans="1:24" s="21" customFormat="1">
      <c r="A141" s="374"/>
      <c r="B141" s="411"/>
      <c r="C141" s="380"/>
      <c r="D141" s="18">
        <v>18500000</v>
      </c>
      <c r="E141" s="50"/>
      <c r="F141" s="401"/>
      <c r="G141" s="374"/>
      <c r="H141" s="389"/>
      <c r="I141" s="389"/>
      <c r="J141" s="389"/>
      <c r="K141" s="374"/>
      <c r="L141" s="389"/>
      <c r="M141" s="374"/>
      <c r="N141" s="374"/>
      <c r="O141" s="389"/>
      <c r="P141" s="374"/>
      <c r="Q141" s="386"/>
      <c r="R141" s="407"/>
      <c r="S141" s="407"/>
      <c r="T141" s="16"/>
      <c r="U141" s="16"/>
      <c r="V141" s="19"/>
      <c r="W141" s="20"/>
    </row>
    <row r="142" spans="1:24" s="24" customFormat="1">
      <c r="A142" s="44"/>
      <c r="B142" s="44"/>
      <c r="C142" s="393" t="s">
        <v>22</v>
      </c>
      <c r="D142" s="393"/>
      <c r="E142" s="59"/>
      <c r="F142" s="22"/>
      <c r="G142" s="59"/>
      <c r="H142" s="59"/>
      <c r="I142" s="59"/>
      <c r="J142" s="59"/>
      <c r="K142" s="7"/>
      <c r="L142" s="59"/>
      <c r="M142" s="44"/>
      <c r="N142" s="7">
        <f>N140</f>
        <v>338</v>
      </c>
      <c r="O142" s="59"/>
      <c r="P142" s="7">
        <f>P140</f>
        <v>338</v>
      </c>
      <c r="Q142" s="59"/>
      <c r="R142" s="46"/>
      <c r="S142" s="46"/>
      <c r="T142" s="7"/>
      <c r="U142" s="16"/>
      <c r="V142" s="19"/>
      <c r="W142" s="20"/>
      <c r="X142" s="23"/>
    </row>
    <row r="143" spans="1:24" s="21" customFormat="1" ht="21" customHeight="1">
      <c r="A143" s="372">
        <v>3</v>
      </c>
      <c r="B143" s="410" t="s">
        <v>255</v>
      </c>
      <c r="C143" s="378"/>
      <c r="D143" s="18">
        <v>18500000</v>
      </c>
      <c r="E143" s="48"/>
      <c r="F143" s="400" t="s">
        <v>256</v>
      </c>
      <c r="G143" s="372" t="s">
        <v>257</v>
      </c>
      <c r="H143" s="387" t="s">
        <v>258</v>
      </c>
      <c r="I143" s="375" t="s">
        <v>259</v>
      </c>
      <c r="J143" s="387"/>
      <c r="K143" s="372">
        <v>9500</v>
      </c>
      <c r="L143" s="375" t="s">
        <v>227</v>
      </c>
      <c r="M143" s="372"/>
      <c r="N143" s="372">
        <v>3606.9</v>
      </c>
      <c r="O143" s="375" t="s">
        <v>227</v>
      </c>
      <c r="P143" s="372">
        <v>3606.9</v>
      </c>
      <c r="Q143" s="384"/>
      <c r="R143" s="406"/>
      <c r="S143" s="406"/>
      <c r="T143" s="16"/>
      <c r="U143" s="16"/>
      <c r="V143" s="19"/>
      <c r="W143" s="20"/>
    </row>
    <row r="144" spans="1:24" s="21" customFormat="1">
      <c r="A144" s="374"/>
      <c r="B144" s="411"/>
      <c r="C144" s="380"/>
      <c r="D144" s="18">
        <v>18500000</v>
      </c>
      <c r="E144" s="50"/>
      <c r="F144" s="401"/>
      <c r="G144" s="374"/>
      <c r="H144" s="389"/>
      <c r="I144" s="389"/>
      <c r="J144" s="389"/>
      <c r="K144" s="374"/>
      <c r="L144" s="389"/>
      <c r="M144" s="374"/>
      <c r="N144" s="374"/>
      <c r="O144" s="389"/>
      <c r="P144" s="374"/>
      <c r="Q144" s="386"/>
      <c r="R144" s="407"/>
      <c r="S144" s="407"/>
      <c r="T144" s="16"/>
      <c r="U144" s="16"/>
      <c r="V144" s="19"/>
      <c r="W144" s="20"/>
    </row>
    <row r="145" spans="1:24" s="24" customFormat="1">
      <c r="A145" s="44"/>
      <c r="B145" s="44"/>
      <c r="C145" s="393" t="s">
        <v>22</v>
      </c>
      <c r="D145" s="393"/>
      <c r="E145" s="59"/>
      <c r="F145" s="22"/>
      <c r="G145" s="59"/>
      <c r="H145" s="59"/>
      <c r="I145" s="59"/>
      <c r="J145" s="59"/>
      <c r="K145" s="7"/>
      <c r="L145" s="59"/>
      <c r="M145" s="44"/>
      <c r="N145" s="7">
        <f t="shared" ref="N145" si="20">N143</f>
        <v>3606.9</v>
      </c>
      <c r="O145" s="7"/>
      <c r="P145" s="7">
        <f>P143</f>
        <v>3606.9</v>
      </c>
      <c r="Q145" s="59"/>
      <c r="R145" s="46"/>
      <c r="S145" s="46"/>
      <c r="T145" s="7"/>
      <c r="U145" s="16"/>
      <c r="V145" s="19"/>
      <c r="W145" s="20"/>
      <c r="X145" s="23"/>
    </row>
    <row r="146" spans="1:24" s="21" customFormat="1" ht="21" customHeight="1">
      <c r="A146" s="372">
        <v>3</v>
      </c>
      <c r="B146" s="410" t="s">
        <v>260</v>
      </c>
      <c r="C146" s="378"/>
      <c r="D146" s="18">
        <v>18500000</v>
      </c>
      <c r="E146" s="48"/>
      <c r="F146" s="400" t="s">
        <v>261</v>
      </c>
      <c r="G146" s="372" t="s">
        <v>262</v>
      </c>
      <c r="H146" s="387" t="s">
        <v>263</v>
      </c>
      <c r="I146" s="375" t="s">
        <v>259</v>
      </c>
      <c r="J146" s="387"/>
      <c r="K146" s="372">
        <v>2050</v>
      </c>
      <c r="L146" s="375" t="s">
        <v>227</v>
      </c>
      <c r="M146" s="372"/>
      <c r="N146" s="372">
        <v>812.75</v>
      </c>
      <c r="O146" s="375" t="s">
        <v>227</v>
      </c>
      <c r="P146" s="372">
        <v>812.75</v>
      </c>
      <c r="Q146" s="384"/>
      <c r="R146" s="406"/>
      <c r="S146" s="406"/>
      <c r="T146" s="16"/>
      <c r="U146" s="16"/>
      <c r="V146" s="19"/>
      <c r="W146" s="20"/>
    </row>
    <row r="147" spans="1:24" s="21" customFormat="1">
      <c r="A147" s="374"/>
      <c r="B147" s="411"/>
      <c r="C147" s="380"/>
      <c r="D147" s="18">
        <v>18500000</v>
      </c>
      <c r="E147" s="50"/>
      <c r="F147" s="401"/>
      <c r="G147" s="374"/>
      <c r="H147" s="389"/>
      <c r="I147" s="389"/>
      <c r="J147" s="389"/>
      <c r="K147" s="374"/>
      <c r="L147" s="389"/>
      <c r="M147" s="374"/>
      <c r="N147" s="374"/>
      <c r="O147" s="389"/>
      <c r="P147" s="374"/>
      <c r="Q147" s="386"/>
      <c r="R147" s="407"/>
      <c r="S147" s="407"/>
      <c r="T147" s="16"/>
      <c r="U147" s="16"/>
      <c r="V147" s="19"/>
      <c r="W147" s="20"/>
    </row>
    <row r="148" spans="1:24" s="24" customFormat="1">
      <c r="A148" s="44"/>
      <c r="B148" s="44"/>
      <c r="C148" s="393" t="s">
        <v>22</v>
      </c>
      <c r="D148" s="393"/>
      <c r="E148" s="59"/>
      <c r="F148" s="22"/>
      <c r="G148" s="59"/>
      <c r="H148" s="59"/>
      <c r="I148" s="59"/>
      <c r="J148" s="59"/>
      <c r="K148" s="7"/>
      <c r="L148" s="59"/>
      <c r="M148" s="44"/>
      <c r="N148" s="7">
        <f t="shared" ref="N148" si="21">N146</f>
        <v>812.75</v>
      </c>
      <c r="O148" s="7"/>
      <c r="P148" s="7">
        <f>P146</f>
        <v>812.75</v>
      </c>
      <c r="Q148" s="59"/>
      <c r="R148" s="46"/>
      <c r="S148" s="46"/>
      <c r="T148" s="7"/>
      <c r="U148" s="16"/>
      <c r="V148" s="19"/>
      <c r="W148" s="20"/>
      <c r="X148" s="23"/>
    </row>
    <row r="149" spans="1:24" s="21" customFormat="1" ht="33" customHeight="1">
      <c r="A149" s="44"/>
      <c r="B149" s="44" t="s">
        <v>264</v>
      </c>
      <c r="C149" s="60"/>
      <c r="D149" s="61"/>
      <c r="E149" s="44"/>
      <c r="F149" s="17" t="s">
        <v>265</v>
      </c>
      <c r="G149" s="44" t="s">
        <v>266</v>
      </c>
      <c r="H149" s="44" t="s">
        <v>267</v>
      </c>
      <c r="I149" s="44" t="s">
        <v>259</v>
      </c>
      <c r="J149" s="44"/>
      <c r="K149" s="45">
        <v>7781</v>
      </c>
      <c r="L149" s="375" t="s">
        <v>227</v>
      </c>
      <c r="M149" s="44"/>
      <c r="N149" s="45">
        <v>3252.31</v>
      </c>
      <c r="O149" s="375" t="s">
        <v>227</v>
      </c>
      <c r="P149" s="45">
        <v>3252.31</v>
      </c>
      <c r="Q149" s="44"/>
      <c r="R149" s="46"/>
      <c r="S149" s="46"/>
      <c r="T149" s="19"/>
      <c r="U149" s="16"/>
      <c r="V149" s="19"/>
      <c r="W149" s="20"/>
      <c r="X149" s="19"/>
    </row>
    <row r="150" spans="1:24" s="24" customFormat="1">
      <c r="A150" s="44"/>
      <c r="B150" s="44"/>
      <c r="C150" s="565" t="s">
        <v>22</v>
      </c>
      <c r="D150" s="566"/>
      <c r="E150" s="59"/>
      <c r="F150" s="22"/>
      <c r="G150" s="59"/>
      <c r="H150" s="59"/>
      <c r="I150" s="59"/>
      <c r="J150" s="59"/>
      <c r="K150" s="7"/>
      <c r="L150" s="389"/>
      <c r="M150" s="44"/>
      <c r="N150" s="7">
        <f>N149</f>
        <v>3252.31</v>
      </c>
      <c r="O150" s="389"/>
      <c r="P150" s="7">
        <f t="shared" ref="P150" si="22">P149</f>
        <v>3252.31</v>
      </c>
      <c r="Q150" s="59"/>
      <c r="R150" s="46"/>
      <c r="S150" s="46"/>
      <c r="T150" s="23"/>
      <c r="U150" s="16"/>
      <c r="V150" s="19"/>
      <c r="W150" s="20"/>
      <c r="X150" s="23"/>
    </row>
    <row r="151" spans="1:24" s="21" customFormat="1" ht="33" customHeight="1">
      <c r="A151" s="44"/>
      <c r="B151" s="44" t="s">
        <v>268</v>
      </c>
      <c r="C151" s="60"/>
      <c r="D151" s="61"/>
      <c r="E151" s="44"/>
      <c r="F151" s="17" t="s">
        <v>269</v>
      </c>
      <c r="G151" s="44" t="s">
        <v>270</v>
      </c>
      <c r="H151" s="44" t="s">
        <v>271</v>
      </c>
      <c r="I151" s="44" t="s">
        <v>272</v>
      </c>
      <c r="J151" s="44"/>
      <c r="K151" s="45">
        <v>4660</v>
      </c>
      <c r="L151" s="44" t="s">
        <v>313</v>
      </c>
      <c r="M151" s="44">
        <v>4</v>
      </c>
      <c r="N151" s="45">
        <v>4660</v>
      </c>
      <c r="O151" s="44" t="s">
        <v>223</v>
      </c>
      <c r="P151" s="45">
        <v>4660</v>
      </c>
      <c r="Q151" s="44"/>
      <c r="R151" s="46"/>
      <c r="S151" s="46"/>
      <c r="T151" s="19"/>
      <c r="U151" s="16"/>
      <c r="V151" s="19"/>
      <c r="W151" s="20"/>
      <c r="X151" s="19"/>
    </row>
    <row r="152" spans="1:24" s="24" customFormat="1">
      <c r="A152" s="44"/>
      <c r="B152" s="44"/>
      <c r="C152" s="565" t="s">
        <v>22</v>
      </c>
      <c r="D152" s="566"/>
      <c r="E152" s="59"/>
      <c r="F152" s="22"/>
      <c r="G152" s="59"/>
      <c r="H152" s="59"/>
      <c r="I152" s="59"/>
      <c r="J152" s="59"/>
      <c r="K152" s="7"/>
      <c r="L152" s="59"/>
      <c r="M152" s="44"/>
      <c r="N152" s="7">
        <f>N151</f>
        <v>4660</v>
      </c>
      <c r="O152" s="59"/>
      <c r="P152" s="7">
        <f>P151</f>
        <v>4660</v>
      </c>
      <c r="Q152" s="59"/>
      <c r="R152" s="46"/>
      <c r="S152" s="46"/>
      <c r="T152" s="23"/>
      <c r="U152" s="16"/>
      <c r="V152" s="19"/>
      <c r="W152" s="20"/>
      <c r="X152" s="23"/>
    </row>
    <row r="153" spans="1:24" s="21" customFormat="1" ht="33" customHeight="1">
      <c r="A153" s="44"/>
      <c r="B153" s="44" t="s">
        <v>273</v>
      </c>
      <c r="C153" s="60"/>
      <c r="D153" s="61"/>
      <c r="E153" s="44"/>
      <c r="F153" s="17" t="s">
        <v>274</v>
      </c>
      <c r="G153" s="44" t="s">
        <v>275</v>
      </c>
      <c r="H153" s="44" t="s">
        <v>276</v>
      </c>
      <c r="I153" s="44" t="s">
        <v>259</v>
      </c>
      <c r="J153" s="44"/>
      <c r="K153" s="45">
        <v>8398</v>
      </c>
      <c r="L153" s="375" t="s">
        <v>227</v>
      </c>
      <c r="M153" s="44"/>
      <c r="N153" s="45">
        <v>2078</v>
      </c>
      <c r="O153" s="375" t="s">
        <v>227</v>
      </c>
      <c r="P153" s="45">
        <v>2078</v>
      </c>
      <c r="Q153" s="44"/>
      <c r="R153" s="46"/>
      <c r="S153" s="46"/>
      <c r="T153" s="19"/>
      <c r="U153" s="16"/>
      <c r="V153" s="19"/>
      <c r="W153" s="20"/>
      <c r="X153" s="19"/>
    </row>
    <row r="154" spans="1:24" s="24" customFormat="1">
      <c r="A154" s="44"/>
      <c r="B154" s="44"/>
      <c r="C154" s="59" t="s">
        <v>22</v>
      </c>
      <c r="D154" s="59"/>
      <c r="E154" s="59"/>
      <c r="F154" s="22"/>
      <c r="G154" s="59"/>
      <c r="H154" s="59"/>
      <c r="I154" s="5"/>
      <c r="J154" s="44"/>
      <c r="K154" s="7"/>
      <c r="L154" s="389"/>
      <c r="M154" s="7"/>
      <c r="N154" s="7">
        <f>N153</f>
        <v>2078</v>
      </c>
      <c r="O154" s="389"/>
      <c r="P154" s="7">
        <f t="shared" ref="P154" si="23">P153</f>
        <v>2078</v>
      </c>
      <c r="Q154" s="59"/>
      <c r="R154" s="7"/>
      <c r="S154" s="46"/>
      <c r="T154" s="16"/>
      <c r="U154" s="16"/>
      <c r="V154" s="19"/>
      <c r="W154" s="20"/>
      <c r="X154" s="23"/>
    </row>
    <row r="155" spans="1:24" s="21" customFormat="1" ht="39.75" customHeight="1">
      <c r="A155" s="44"/>
      <c r="B155" s="44" t="s">
        <v>277</v>
      </c>
      <c r="C155" s="60"/>
      <c r="D155" s="61"/>
      <c r="E155" s="44"/>
      <c r="F155" s="17" t="s">
        <v>278</v>
      </c>
      <c r="G155" s="44" t="s">
        <v>279</v>
      </c>
      <c r="H155" s="44" t="s">
        <v>280</v>
      </c>
      <c r="I155" s="14" t="s">
        <v>281</v>
      </c>
      <c r="J155" s="44"/>
      <c r="K155" s="45">
        <v>5940</v>
      </c>
      <c r="L155" s="44" t="s">
        <v>227</v>
      </c>
      <c r="M155" s="44"/>
      <c r="N155" s="45">
        <v>2420</v>
      </c>
      <c r="O155" s="44" t="s">
        <v>227</v>
      </c>
      <c r="P155" s="45">
        <v>2420</v>
      </c>
      <c r="Q155" s="44"/>
      <c r="R155" s="46"/>
      <c r="S155" s="46"/>
      <c r="T155" s="19"/>
      <c r="U155" s="16"/>
      <c r="V155" s="19"/>
      <c r="W155" s="20"/>
      <c r="X155" s="19"/>
    </row>
    <row r="156" spans="1:24" s="24" customFormat="1">
      <c r="A156" s="44"/>
      <c r="B156" s="44"/>
      <c r="C156" s="59" t="s">
        <v>22</v>
      </c>
      <c r="D156" s="59"/>
      <c r="E156" s="59"/>
      <c r="F156" s="22"/>
      <c r="G156" s="59"/>
      <c r="H156" s="59"/>
      <c r="I156" s="5"/>
      <c r="J156" s="44"/>
      <c r="K156" s="7"/>
      <c r="L156" s="5"/>
      <c r="M156" s="7"/>
      <c r="N156" s="7">
        <f>N155</f>
        <v>2420</v>
      </c>
      <c r="O156" s="7"/>
      <c r="P156" s="7">
        <f t="shared" ref="P156" si="24">P155</f>
        <v>2420</v>
      </c>
      <c r="Q156" s="59"/>
      <c r="R156" s="7"/>
      <c r="S156" s="46"/>
      <c r="T156" s="16"/>
      <c r="U156" s="16"/>
      <c r="V156" s="19"/>
      <c r="W156" s="20"/>
      <c r="X156" s="23"/>
    </row>
    <row r="157" spans="1:24" s="21" customFormat="1" ht="33" customHeight="1">
      <c r="A157" s="44"/>
      <c r="B157" s="44" t="s">
        <v>282</v>
      </c>
      <c r="C157" s="60"/>
      <c r="D157" s="61"/>
      <c r="E157" s="44"/>
      <c r="F157" s="17" t="s">
        <v>283</v>
      </c>
      <c r="G157" s="44" t="s">
        <v>284</v>
      </c>
      <c r="H157" s="44" t="s">
        <v>285</v>
      </c>
      <c r="I157" s="44" t="s">
        <v>286</v>
      </c>
      <c r="J157" s="44"/>
      <c r="K157" s="45">
        <v>6200</v>
      </c>
      <c r="L157" s="44" t="s">
        <v>227</v>
      </c>
      <c r="M157" s="44"/>
      <c r="N157" s="45">
        <v>2715</v>
      </c>
      <c r="O157" s="44" t="s">
        <v>227</v>
      </c>
      <c r="P157" s="45">
        <v>2715</v>
      </c>
      <c r="Q157" s="44"/>
      <c r="R157" s="46"/>
      <c r="S157" s="46"/>
      <c r="T157" s="19"/>
      <c r="U157" s="16"/>
      <c r="V157" s="19"/>
      <c r="W157" s="20"/>
      <c r="X157" s="19"/>
    </row>
    <row r="158" spans="1:24" s="24" customFormat="1">
      <c r="A158" s="44"/>
      <c r="B158" s="44"/>
      <c r="C158" s="59" t="s">
        <v>22</v>
      </c>
      <c r="D158" s="59"/>
      <c r="E158" s="59"/>
      <c r="F158" s="22"/>
      <c r="G158" s="59"/>
      <c r="H158" s="59"/>
      <c r="I158" s="5"/>
      <c r="J158" s="44"/>
      <c r="K158" s="7"/>
      <c r="L158" s="5"/>
      <c r="M158" s="7"/>
      <c r="N158" s="7">
        <f>N157</f>
        <v>2715</v>
      </c>
      <c r="O158" s="5"/>
      <c r="P158" s="7">
        <f>P157</f>
        <v>2715</v>
      </c>
      <c r="Q158" s="59"/>
      <c r="R158" s="7"/>
      <c r="S158" s="46"/>
      <c r="T158" s="16"/>
      <c r="U158" s="16"/>
      <c r="V158" s="19"/>
      <c r="W158" s="20"/>
      <c r="X158" s="23"/>
    </row>
    <row r="159" spans="1:24" s="21" customFormat="1" ht="33" customHeight="1">
      <c r="A159" s="44"/>
      <c r="B159" s="44" t="s">
        <v>287</v>
      </c>
      <c r="C159" s="60"/>
      <c r="D159" s="61"/>
      <c r="E159" s="44"/>
      <c r="F159" s="17" t="s">
        <v>288</v>
      </c>
      <c r="G159" s="44" t="s">
        <v>289</v>
      </c>
      <c r="H159" s="44" t="s">
        <v>290</v>
      </c>
      <c r="I159" s="44" t="s">
        <v>259</v>
      </c>
      <c r="J159" s="44"/>
      <c r="K159" s="45">
        <v>5073</v>
      </c>
      <c r="L159" s="44" t="s">
        <v>227</v>
      </c>
      <c r="M159" s="44"/>
      <c r="N159" s="45">
        <v>1267.9100000000001</v>
      </c>
      <c r="O159" s="44" t="s">
        <v>227</v>
      </c>
      <c r="P159" s="45">
        <v>1267.9100000000001</v>
      </c>
      <c r="Q159" s="44"/>
      <c r="R159" s="46"/>
      <c r="S159" s="46"/>
      <c r="T159" s="19"/>
      <c r="U159" s="16"/>
      <c r="V159" s="19"/>
      <c r="W159" s="20"/>
      <c r="X159" s="19"/>
    </row>
    <row r="160" spans="1:24" s="24" customFormat="1">
      <c r="A160" s="44"/>
      <c r="B160" s="44"/>
      <c r="C160" s="59" t="s">
        <v>22</v>
      </c>
      <c r="D160" s="59"/>
      <c r="E160" s="59"/>
      <c r="F160" s="22"/>
      <c r="G160" s="59"/>
      <c r="H160" s="59"/>
      <c r="I160" s="5"/>
      <c r="J160" s="44"/>
      <c r="K160" s="7"/>
      <c r="L160" s="5"/>
      <c r="M160" s="7"/>
      <c r="N160" s="7">
        <f>N159</f>
        <v>1267.9100000000001</v>
      </c>
      <c r="O160" s="7"/>
      <c r="P160" s="7">
        <f t="shared" ref="P160" si="25">P159</f>
        <v>1267.9100000000001</v>
      </c>
      <c r="Q160" s="59"/>
      <c r="R160" s="7"/>
      <c r="S160" s="46"/>
      <c r="T160" s="16"/>
      <c r="U160" s="16"/>
      <c r="V160" s="19"/>
      <c r="W160" s="20"/>
      <c r="X160" s="23"/>
    </row>
    <row r="161" spans="1:24" s="21" customFormat="1" ht="33" customHeight="1">
      <c r="A161" s="44"/>
      <c r="B161" s="44" t="s">
        <v>291</v>
      </c>
      <c r="C161" s="60"/>
      <c r="D161" s="61"/>
      <c r="E161" s="44"/>
      <c r="F161" s="17" t="s">
        <v>292</v>
      </c>
      <c r="G161" s="44" t="s">
        <v>293</v>
      </c>
      <c r="H161" s="44" t="s">
        <v>294</v>
      </c>
      <c r="I161" s="44" t="s">
        <v>295</v>
      </c>
      <c r="J161" s="44"/>
      <c r="K161" s="45">
        <v>4887</v>
      </c>
      <c r="L161" s="44" t="s">
        <v>227</v>
      </c>
      <c r="M161" s="44"/>
      <c r="N161" s="45">
        <v>4887</v>
      </c>
      <c r="O161" s="44" t="s">
        <v>227</v>
      </c>
      <c r="P161" s="45">
        <v>4887</v>
      </c>
      <c r="Q161" s="44"/>
      <c r="R161" s="46"/>
      <c r="S161" s="46"/>
      <c r="T161" s="19"/>
      <c r="U161" s="16"/>
      <c r="V161" s="19"/>
      <c r="W161" s="20"/>
      <c r="X161" s="19"/>
    </row>
    <row r="162" spans="1:24" s="24" customFormat="1">
      <c r="A162" s="44"/>
      <c r="B162" s="44"/>
      <c r="C162" s="565" t="s">
        <v>22</v>
      </c>
      <c r="D162" s="566"/>
      <c r="E162" s="59"/>
      <c r="F162" s="22"/>
      <c r="G162" s="59"/>
      <c r="H162" s="59"/>
      <c r="I162" s="59"/>
      <c r="J162" s="59"/>
      <c r="K162" s="7"/>
      <c r="L162" s="59"/>
      <c r="M162" s="44"/>
      <c r="N162" s="7">
        <f>N161</f>
        <v>4887</v>
      </c>
      <c r="O162" s="7"/>
      <c r="P162" s="7">
        <f t="shared" ref="P162" si="26">P161</f>
        <v>4887</v>
      </c>
      <c r="Q162" s="59"/>
      <c r="R162" s="46"/>
      <c r="S162" s="46"/>
      <c r="T162" s="7"/>
      <c r="U162" s="16"/>
      <c r="V162" s="19"/>
      <c r="W162" s="20"/>
      <c r="X162" s="23"/>
    </row>
    <row r="163" spans="1:24" s="21" customFormat="1" ht="33" customHeight="1">
      <c r="A163" s="44"/>
      <c r="B163" s="44" t="s">
        <v>296</v>
      </c>
      <c r="C163" s="60"/>
      <c r="D163" s="61"/>
      <c r="E163" s="44"/>
      <c r="F163" s="17" t="s">
        <v>297</v>
      </c>
      <c r="G163" s="44" t="s">
        <v>298</v>
      </c>
      <c r="H163" s="44" t="s">
        <v>299</v>
      </c>
      <c r="I163" s="44" t="s">
        <v>259</v>
      </c>
      <c r="J163" s="44"/>
      <c r="K163" s="45">
        <v>10600</v>
      </c>
      <c r="L163" s="44" t="s">
        <v>227</v>
      </c>
      <c r="M163" s="44"/>
      <c r="N163" s="45">
        <v>10326</v>
      </c>
      <c r="O163" s="44" t="s">
        <v>227</v>
      </c>
      <c r="P163" s="45">
        <v>10326</v>
      </c>
      <c r="Q163" s="44"/>
      <c r="R163" s="46"/>
      <c r="S163" s="46"/>
      <c r="T163" s="19"/>
      <c r="U163" s="16"/>
      <c r="V163" s="19"/>
      <c r="W163" s="20"/>
      <c r="X163" s="19"/>
    </row>
    <row r="164" spans="1:24" s="24" customFormat="1">
      <c r="A164" s="44"/>
      <c r="B164" s="44"/>
      <c r="C164" s="565" t="s">
        <v>22</v>
      </c>
      <c r="D164" s="566"/>
      <c r="E164" s="59"/>
      <c r="F164" s="22"/>
      <c r="G164" s="59"/>
      <c r="H164" s="59"/>
      <c r="I164" s="59"/>
      <c r="J164" s="59"/>
      <c r="K164" s="7"/>
      <c r="L164" s="59"/>
      <c r="M164" s="44"/>
      <c r="N164" s="7">
        <f>N163</f>
        <v>10326</v>
      </c>
      <c r="O164" s="7"/>
      <c r="P164" s="7">
        <f t="shared" ref="P164" si="27">P163</f>
        <v>10326</v>
      </c>
      <c r="Q164" s="59"/>
      <c r="R164" s="46"/>
      <c r="S164" s="46"/>
      <c r="T164" s="23"/>
      <c r="U164" s="16"/>
      <c r="V164" s="19"/>
      <c r="W164" s="20"/>
      <c r="X164" s="23"/>
    </row>
    <row r="165" spans="1:24" s="21" customFormat="1" ht="33" customHeight="1">
      <c r="A165" s="44"/>
      <c r="B165" s="44" t="s">
        <v>287</v>
      </c>
      <c r="C165" s="60"/>
      <c r="D165" s="61"/>
      <c r="E165" s="44"/>
      <c r="F165" s="17" t="s">
        <v>300</v>
      </c>
      <c r="G165" s="44" t="s">
        <v>301</v>
      </c>
      <c r="H165" s="44" t="s">
        <v>302</v>
      </c>
      <c r="I165" s="44" t="s">
        <v>259</v>
      </c>
      <c r="J165" s="44"/>
      <c r="K165" s="45">
        <v>46220</v>
      </c>
      <c r="L165" s="44" t="s">
        <v>227</v>
      </c>
      <c r="M165" s="44"/>
      <c r="N165" s="45">
        <v>10843.09</v>
      </c>
      <c r="O165" s="44" t="s">
        <v>227</v>
      </c>
      <c r="P165" s="45">
        <v>10843.09</v>
      </c>
      <c r="Q165" s="44"/>
      <c r="R165" s="46"/>
      <c r="S165" s="46"/>
      <c r="T165" s="19"/>
      <c r="U165" s="16"/>
      <c r="V165" s="19"/>
      <c r="W165" s="20"/>
      <c r="X165" s="19"/>
    </row>
    <row r="166" spans="1:24" s="24" customFormat="1">
      <c r="A166" s="44"/>
      <c r="B166" s="44"/>
      <c r="C166" s="565" t="s">
        <v>22</v>
      </c>
      <c r="D166" s="566"/>
      <c r="E166" s="59"/>
      <c r="F166" s="22"/>
      <c r="G166" s="59"/>
      <c r="H166" s="59"/>
      <c r="I166" s="59"/>
      <c r="J166" s="59"/>
      <c r="K166" s="7"/>
      <c r="L166" s="59"/>
      <c r="M166" s="44"/>
      <c r="N166" s="7">
        <f>N165</f>
        <v>10843.09</v>
      </c>
      <c r="O166" s="7"/>
      <c r="P166" s="7">
        <f t="shared" ref="P166" si="28">P165</f>
        <v>10843.09</v>
      </c>
      <c r="Q166" s="59"/>
      <c r="R166" s="46"/>
      <c r="S166" s="46"/>
      <c r="T166" s="23"/>
      <c r="U166" s="16"/>
      <c r="V166" s="19"/>
      <c r="W166" s="20"/>
      <c r="X166" s="23"/>
    </row>
    <row r="167" spans="1:24" s="21" customFormat="1" ht="33" customHeight="1">
      <c r="A167" s="44"/>
      <c r="B167" s="44" t="s">
        <v>303</v>
      </c>
      <c r="C167" s="60"/>
      <c r="D167" s="61"/>
      <c r="E167" s="44"/>
      <c r="F167" s="17" t="s">
        <v>304</v>
      </c>
      <c r="G167" s="44" t="s">
        <v>305</v>
      </c>
      <c r="H167" s="44" t="s">
        <v>306</v>
      </c>
      <c r="I167" s="44" t="s">
        <v>307</v>
      </c>
      <c r="J167" s="44"/>
      <c r="K167" s="45">
        <v>95000</v>
      </c>
      <c r="L167" s="44" t="s">
        <v>227</v>
      </c>
      <c r="M167" s="44"/>
      <c r="N167" s="45">
        <v>82175</v>
      </c>
      <c r="O167" s="44" t="s">
        <v>227</v>
      </c>
      <c r="P167" s="45">
        <v>82175</v>
      </c>
      <c r="Q167" s="44"/>
      <c r="R167" s="46"/>
      <c r="S167" s="46"/>
      <c r="T167" s="19"/>
      <c r="U167" s="16"/>
      <c r="V167" s="19"/>
      <c r="W167" s="20"/>
      <c r="X167" s="19"/>
    </row>
    <row r="168" spans="1:24" s="24" customFormat="1">
      <c r="A168" s="44"/>
      <c r="B168" s="44"/>
      <c r="C168" s="565" t="s">
        <v>22</v>
      </c>
      <c r="D168" s="566"/>
      <c r="E168" s="59"/>
      <c r="F168" s="22"/>
      <c r="G168" s="59"/>
      <c r="H168" s="59"/>
      <c r="I168" s="59"/>
      <c r="J168" s="59"/>
      <c r="K168" s="7"/>
      <c r="L168" s="59"/>
      <c r="M168" s="44"/>
      <c r="N168" s="7">
        <f>N167</f>
        <v>82175</v>
      </c>
      <c r="O168" s="59"/>
      <c r="P168" s="7">
        <f>P167</f>
        <v>82175</v>
      </c>
      <c r="Q168" s="59"/>
      <c r="R168" s="46"/>
      <c r="S168" s="46"/>
      <c r="T168" s="23"/>
      <c r="U168" s="16"/>
      <c r="V168" s="19"/>
      <c r="W168" s="20"/>
      <c r="X168" s="23"/>
    </row>
    <row r="169" spans="1:24" s="21" customFormat="1" ht="49.5" customHeight="1">
      <c r="A169" s="44"/>
      <c r="B169" s="44" t="s">
        <v>308</v>
      </c>
      <c r="C169" s="60"/>
      <c r="D169" s="61"/>
      <c r="E169" s="44"/>
      <c r="F169" s="17" t="s">
        <v>309</v>
      </c>
      <c r="G169" s="44" t="s">
        <v>310</v>
      </c>
      <c r="H169" s="44" t="s">
        <v>311</v>
      </c>
      <c r="I169" s="14" t="s">
        <v>312</v>
      </c>
      <c r="J169" s="44"/>
      <c r="K169" s="45">
        <v>17490</v>
      </c>
      <c r="L169" s="44" t="s">
        <v>227</v>
      </c>
      <c r="M169" s="44"/>
      <c r="N169" s="45">
        <v>7345.8</v>
      </c>
      <c r="O169" s="44" t="s">
        <v>227</v>
      </c>
      <c r="P169" s="45">
        <v>7345.8</v>
      </c>
      <c r="Q169" s="44"/>
      <c r="R169" s="46"/>
      <c r="S169" s="46"/>
      <c r="T169" s="19"/>
      <c r="U169" s="16"/>
      <c r="V169" s="19"/>
      <c r="W169" s="20"/>
      <c r="X169" s="19"/>
    </row>
    <row r="170" spans="1:24" s="24" customFormat="1">
      <c r="A170" s="44"/>
      <c r="B170" s="44"/>
      <c r="C170" s="565" t="s">
        <v>22</v>
      </c>
      <c r="D170" s="566"/>
      <c r="E170" s="59"/>
      <c r="F170" s="22"/>
      <c r="G170" s="59"/>
      <c r="H170" s="59"/>
      <c r="I170" s="5"/>
      <c r="J170" s="44"/>
      <c r="K170" s="7"/>
      <c r="L170" s="5"/>
      <c r="M170" s="7"/>
      <c r="N170" s="7">
        <f>N169</f>
        <v>7345.8</v>
      </c>
      <c r="O170" s="5"/>
      <c r="P170" s="7">
        <f>P169</f>
        <v>7345.8</v>
      </c>
      <c r="Q170" s="59"/>
      <c r="R170" s="7"/>
      <c r="S170" s="46"/>
      <c r="T170" s="16"/>
      <c r="U170" s="16"/>
      <c r="V170" s="19"/>
      <c r="W170" s="20"/>
      <c r="X170" s="23"/>
    </row>
    <row r="171" spans="1:24" s="30" customFormat="1" ht="15" customHeight="1">
      <c r="A171" s="47"/>
      <c r="B171" s="47"/>
      <c r="C171" s="567" t="s">
        <v>23</v>
      </c>
      <c r="D171" s="568"/>
      <c r="E171" s="42"/>
      <c r="F171" s="27"/>
      <c r="G171" s="42"/>
      <c r="H171" s="42"/>
      <c r="I171" s="42"/>
      <c r="J171" s="42"/>
      <c r="K171" s="28"/>
      <c r="L171" s="42"/>
      <c r="M171" s="28"/>
      <c r="N171" s="28"/>
      <c r="O171" s="42"/>
      <c r="P171" s="28"/>
      <c r="Q171" s="42"/>
      <c r="R171" s="28"/>
      <c r="S171" s="29"/>
      <c r="T171" s="16"/>
      <c r="U171" s="16"/>
      <c r="V171" s="19"/>
    </row>
    <row r="173" spans="1:24" ht="35.25" customHeight="1">
      <c r="B173" s="429" t="s">
        <v>27</v>
      </c>
      <c r="C173" s="429"/>
      <c r="D173" s="429"/>
      <c r="E173" s="429"/>
      <c r="F173" s="429"/>
      <c r="G173" s="54"/>
      <c r="H173" s="54"/>
      <c r="I173" s="54"/>
      <c r="K173" s="430" t="s">
        <v>28</v>
      </c>
      <c r="L173" s="430"/>
      <c r="M173" s="430"/>
      <c r="N173" s="430"/>
      <c r="O173" s="430"/>
      <c r="P173" s="53"/>
      <c r="Q173" s="570"/>
      <c r="R173" s="570"/>
    </row>
    <row r="174" spans="1:24" ht="21" customHeight="1">
      <c r="K174" s="426"/>
      <c r="L174" s="426"/>
      <c r="M174" s="426"/>
      <c r="N174" s="426"/>
      <c r="O174" s="426"/>
      <c r="P174" s="426"/>
    </row>
    <row r="175" spans="1:24" ht="39.75" customHeight="1">
      <c r="B175" s="429" t="s">
        <v>314</v>
      </c>
      <c r="C175" s="429"/>
      <c r="D175" s="429"/>
      <c r="E175" s="429"/>
      <c r="F175" s="429"/>
      <c r="G175" s="429"/>
      <c r="H175" s="429"/>
      <c r="I175" s="429"/>
      <c r="K175" s="430" t="s">
        <v>315</v>
      </c>
      <c r="L175" s="430"/>
      <c r="M175" s="430"/>
      <c r="N175" s="430"/>
      <c r="O175" s="430"/>
      <c r="P175" s="66"/>
      <c r="Q175" s="569"/>
      <c r="R175" s="569"/>
    </row>
    <row r="176" spans="1:24" ht="23.25" customHeight="1">
      <c r="B176" s="65"/>
      <c r="C176" s="425"/>
      <c r="D176" s="425"/>
      <c r="E176" s="425"/>
      <c r="F176" s="425"/>
      <c r="G176" s="425"/>
      <c r="H176" s="425"/>
      <c r="I176" s="425"/>
      <c r="K176" s="426"/>
      <c r="L176" s="426"/>
      <c r="M176" s="426"/>
      <c r="N176" s="426"/>
      <c r="O176" s="426"/>
      <c r="P176" s="426"/>
      <c r="Q176" s="569"/>
      <c r="R176" s="569"/>
    </row>
    <row r="177" spans="11:16">
      <c r="K177" s="426"/>
      <c r="L177" s="426"/>
      <c r="M177" s="426"/>
      <c r="N177" s="426"/>
      <c r="O177" s="426"/>
      <c r="P177" s="426"/>
    </row>
    <row r="181" spans="11:16">
      <c r="K181" s="37"/>
      <c r="L181" s="37"/>
      <c r="M181" s="37"/>
      <c r="N181" s="37"/>
      <c r="O181" s="37"/>
      <c r="P181" s="37"/>
    </row>
  </sheetData>
  <autoFilter ref="A7:X171"/>
  <mergeCells count="832">
    <mergeCell ref="C176:I176"/>
    <mergeCell ref="K176:P176"/>
    <mergeCell ref="Q176:R176"/>
    <mergeCell ref="K177:P177"/>
    <mergeCell ref="B173:F173"/>
    <mergeCell ref="K173:O173"/>
    <mergeCell ref="Q173:R173"/>
    <mergeCell ref="K174:P174"/>
    <mergeCell ref="B175:F175"/>
    <mergeCell ref="G175:I175"/>
    <mergeCell ref="K175:O175"/>
    <mergeCell ref="Q175:R175"/>
    <mergeCell ref="C162:D162"/>
    <mergeCell ref="C164:D164"/>
    <mergeCell ref="C166:D166"/>
    <mergeCell ref="C168:D168"/>
    <mergeCell ref="C170:D170"/>
    <mergeCell ref="C171:D171"/>
    <mergeCell ref="L149:L150"/>
    <mergeCell ref="O149:O150"/>
    <mergeCell ref="C150:D150"/>
    <mergeCell ref="C152:D152"/>
    <mergeCell ref="L153:L154"/>
    <mergeCell ref="O153:O154"/>
    <mergeCell ref="R146:R147"/>
    <mergeCell ref="S146:S147"/>
    <mergeCell ref="C148:D148"/>
    <mergeCell ref="I146:I147"/>
    <mergeCell ref="J146:J147"/>
    <mergeCell ref="K146:K147"/>
    <mergeCell ref="L146:L147"/>
    <mergeCell ref="M146:M147"/>
    <mergeCell ref="N146:N147"/>
    <mergeCell ref="A146:A147"/>
    <mergeCell ref="B146:B147"/>
    <mergeCell ref="C146:C147"/>
    <mergeCell ref="F146:F147"/>
    <mergeCell ref="G146:G147"/>
    <mergeCell ref="H146:H147"/>
    <mergeCell ref="O143:O144"/>
    <mergeCell ref="P143:P144"/>
    <mergeCell ref="Q143:Q144"/>
    <mergeCell ref="A143:A144"/>
    <mergeCell ref="B143:B144"/>
    <mergeCell ref="O146:O147"/>
    <mergeCell ref="P146:P147"/>
    <mergeCell ref="Q146:Q147"/>
    <mergeCell ref="R143:R144"/>
    <mergeCell ref="S143:S144"/>
    <mergeCell ref="C145:D145"/>
    <mergeCell ref="I143:I144"/>
    <mergeCell ref="J143:J144"/>
    <mergeCell ref="K143:K144"/>
    <mergeCell ref="L143:L144"/>
    <mergeCell ref="M143:M144"/>
    <mergeCell ref="N143:N144"/>
    <mergeCell ref="C143:C144"/>
    <mergeCell ref="F143:F144"/>
    <mergeCell ref="G143:G144"/>
    <mergeCell ref="H143:H144"/>
    <mergeCell ref="R140:R141"/>
    <mergeCell ref="S140:S141"/>
    <mergeCell ref="C142:D142"/>
    <mergeCell ref="I140:I141"/>
    <mergeCell ref="J140:J141"/>
    <mergeCell ref="K140:K141"/>
    <mergeCell ref="L140:L141"/>
    <mergeCell ref="M140:M141"/>
    <mergeCell ref="N140:N141"/>
    <mergeCell ref="A140:A141"/>
    <mergeCell ref="B140:B141"/>
    <mergeCell ref="C140:C141"/>
    <mergeCell ref="F140:F141"/>
    <mergeCell ref="G140:G141"/>
    <mergeCell ref="H140:H141"/>
    <mergeCell ref="O137:O138"/>
    <mergeCell ref="P137:P138"/>
    <mergeCell ref="Q137:Q138"/>
    <mergeCell ref="A137:A138"/>
    <mergeCell ref="B137:B138"/>
    <mergeCell ref="O140:O141"/>
    <mergeCell ref="P140:P141"/>
    <mergeCell ref="Q140:Q141"/>
    <mergeCell ref="R137:R138"/>
    <mergeCell ref="S137:S138"/>
    <mergeCell ref="C139:D139"/>
    <mergeCell ref="I137:I138"/>
    <mergeCell ref="J137:J138"/>
    <mergeCell ref="K137:K138"/>
    <mergeCell ref="L137:L138"/>
    <mergeCell ref="M137:M138"/>
    <mergeCell ref="N137:N138"/>
    <mergeCell ref="C137:C138"/>
    <mergeCell ref="F137:F138"/>
    <mergeCell ref="G137:G138"/>
    <mergeCell ref="H137:H138"/>
    <mergeCell ref="R134:R135"/>
    <mergeCell ref="S134:S135"/>
    <mergeCell ref="C136:D136"/>
    <mergeCell ref="I134:I135"/>
    <mergeCell ref="J134:J135"/>
    <mergeCell ref="K134:K135"/>
    <mergeCell ref="L134:L135"/>
    <mergeCell ref="M134:M135"/>
    <mergeCell ref="N134:N135"/>
    <mergeCell ref="A134:A135"/>
    <mergeCell ref="B134:B135"/>
    <mergeCell ref="C134:C135"/>
    <mergeCell ref="F134:F135"/>
    <mergeCell ref="G134:G135"/>
    <mergeCell ref="H134:H135"/>
    <mergeCell ref="O131:O132"/>
    <mergeCell ref="P131:P132"/>
    <mergeCell ref="Q131:Q132"/>
    <mergeCell ref="A131:A132"/>
    <mergeCell ref="B131:B132"/>
    <mergeCell ref="O134:O135"/>
    <mergeCell ref="P134:P135"/>
    <mergeCell ref="Q134:Q135"/>
    <mergeCell ref="R131:R132"/>
    <mergeCell ref="S131:S132"/>
    <mergeCell ref="C133:D133"/>
    <mergeCell ref="I131:I132"/>
    <mergeCell ref="J131:J132"/>
    <mergeCell ref="K131:K132"/>
    <mergeCell ref="L131:L132"/>
    <mergeCell ref="M131:M132"/>
    <mergeCell ref="N131:N132"/>
    <mergeCell ref="C131:C132"/>
    <mergeCell ref="F131:F132"/>
    <mergeCell ref="G131:G132"/>
    <mergeCell ref="H131:H132"/>
    <mergeCell ref="R128:R129"/>
    <mergeCell ref="S128:S129"/>
    <mergeCell ref="C130:D130"/>
    <mergeCell ref="I128:I129"/>
    <mergeCell ref="J128:J129"/>
    <mergeCell ref="K128:K129"/>
    <mergeCell ref="L128:L129"/>
    <mergeCell ref="M128:M129"/>
    <mergeCell ref="N128:N129"/>
    <mergeCell ref="A128:A129"/>
    <mergeCell ref="B128:B129"/>
    <mergeCell ref="C128:C129"/>
    <mergeCell ref="F128:F129"/>
    <mergeCell ref="G128:G129"/>
    <mergeCell ref="H128:H129"/>
    <mergeCell ref="O125:O126"/>
    <mergeCell ref="P125:P126"/>
    <mergeCell ref="Q125:Q126"/>
    <mergeCell ref="A125:A126"/>
    <mergeCell ref="B125:B126"/>
    <mergeCell ref="O128:O129"/>
    <mergeCell ref="P128:P129"/>
    <mergeCell ref="Q128:Q129"/>
    <mergeCell ref="R125:R126"/>
    <mergeCell ref="S125:S126"/>
    <mergeCell ref="C127:D127"/>
    <mergeCell ref="I125:I126"/>
    <mergeCell ref="J125:J126"/>
    <mergeCell ref="K125:K126"/>
    <mergeCell ref="L125:L126"/>
    <mergeCell ref="M125:M126"/>
    <mergeCell ref="N125:N126"/>
    <mergeCell ref="C125:C126"/>
    <mergeCell ref="F125:F126"/>
    <mergeCell ref="G125:G126"/>
    <mergeCell ref="H125:H126"/>
    <mergeCell ref="R122:R123"/>
    <mergeCell ref="S122:S123"/>
    <mergeCell ref="C124:D124"/>
    <mergeCell ref="I122:I123"/>
    <mergeCell ref="J122:J123"/>
    <mergeCell ref="K122:K123"/>
    <mergeCell ref="L122:L123"/>
    <mergeCell ref="M122:M123"/>
    <mergeCell ref="N122:N123"/>
    <mergeCell ref="A122:A123"/>
    <mergeCell ref="B122:B123"/>
    <mergeCell ref="C122:C123"/>
    <mergeCell ref="F122:F123"/>
    <mergeCell ref="G122:G123"/>
    <mergeCell ref="H122:H123"/>
    <mergeCell ref="O119:O120"/>
    <mergeCell ref="P119:P120"/>
    <mergeCell ref="Q119:Q120"/>
    <mergeCell ref="A119:A120"/>
    <mergeCell ref="B119:B120"/>
    <mergeCell ref="O122:O123"/>
    <mergeCell ref="P122:P123"/>
    <mergeCell ref="Q122:Q123"/>
    <mergeCell ref="R119:R120"/>
    <mergeCell ref="S119:S120"/>
    <mergeCell ref="C121:D121"/>
    <mergeCell ref="I119:I120"/>
    <mergeCell ref="J119:J120"/>
    <mergeCell ref="K119:K120"/>
    <mergeCell ref="L119:L120"/>
    <mergeCell ref="M119:M120"/>
    <mergeCell ref="N119:N120"/>
    <mergeCell ref="C119:C120"/>
    <mergeCell ref="F119:F120"/>
    <mergeCell ref="G119:G120"/>
    <mergeCell ref="H119:H120"/>
    <mergeCell ref="R116:R117"/>
    <mergeCell ref="S116:S117"/>
    <mergeCell ref="C118:D118"/>
    <mergeCell ref="I116:I117"/>
    <mergeCell ref="J116:J117"/>
    <mergeCell ref="K116:K117"/>
    <mergeCell ref="L116:L117"/>
    <mergeCell ref="M116:M117"/>
    <mergeCell ref="N116:N117"/>
    <mergeCell ref="A116:A117"/>
    <mergeCell ref="B116:B117"/>
    <mergeCell ref="C116:C117"/>
    <mergeCell ref="F116:F117"/>
    <mergeCell ref="G116:G117"/>
    <mergeCell ref="H116:H117"/>
    <mergeCell ref="O113:O114"/>
    <mergeCell ref="P113:P114"/>
    <mergeCell ref="Q113:Q114"/>
    <mergeCell ref="A113:A114"/>
    <mergeCell ref="B113:B114"/>
    <mergeCell ref="O116:O117"/>
    <mergeCell ref="P116:P117"/>
    <mergeCell ref="Q116:Q117"/>
    <mergeCell ref="R113:R114"/>
    <mergeCell ref="S113:S114"/>
    <mergeCell ref="C115:D115"/>
    <mergeCell ref="I113:I114"/>
    <mergeCell ref="J113:J114"/>
    <mergeCell ref="K113:K114"/>
    <mergeCell ref="L113:L114"/>
    <mergeCell ref="M113:M114"/>
    <mergeCell ref="N113:N114"/>
    <mergeCell ref="C113:C114"/>
    <mergeCell ref="F113:F114"/>
    <mergeCell ref="G113:G114"/>
    <mergeCell ref="H113:H114"/>
    <mergeCell ref="R110:R111"/>
    <mergeCell ref="S110:S111"/>
    <mergeCell ref="C112:D112"/>
    <mergeCell ref="I110:I111"/>
    <mergeCell ref="J110:J111"/>
    <mergeCell ref="K110:K111"/>
    <mergeCell ref="L110:L111"/>
    <mergeCell ref="M110:M111"/>
    <mergeCell ref="N110:N111"/>
    <mergeCell ref="A110:A111"/>
    <mergeCell ref="B110:B111"/>
    <mergeCell ref="C110:C111"/>
    <mergeCell ref="F110:F111"/>
    <mergeCell ref="G110:G111"/>
    <mergeCell ref="H110:H111"/>
    <mergeCell ref="O107:O108"/>
    <mergeCell ref="P107:P108"/>
    <mergeCell ref="Q107:Q108"/>
    <mergeCell ref="A107:A108"/>
    <mergeCell ref="B107:B108"/>
    <mergeCell ref="O110:O111"/>
    <mergeCell ref="P110:P111"/>
    <mergeCell ref="Q110:Q111"/>
    <mergeCell ref="R107:R108"/>
    <mergeCell ref="S107:S108"/>
    <mergeCell ref="C109:D109"/>
    <mergeCell ref="I107:I108"/>
    <mergeCell ref="J107:J108"/>
    <mergeCell ref="K107:K108"/>
    <mergeCell ref="L107:L108"/>
    <mergeCell ref="M107:M108"/>
    <mergeCell ref="N107:N108"/>
    <mergeCell ref="C107:C108"/>
    <mergeCell ref="F107:F108"/>
    <mergeCell ref="G107:G108"/>
    <mergeCell ref="H107:H108"/>
    <mergeCell ref="R104:R105"/>
    <mergeCell ref="S104:S105"/>
    <mergeCell ref="C106:D106"/>
    <mergeCell ref="I104:I105"/>
    <mergeCell ref="J104:J105"/>
    <mergeCell ref="K104:K105"/>
    <mergeCell ref="L104:L105"/>
    <mergeCell ref="M104:M105"/>
    <mergeCell ref="N104:N105"/>
    <mergeCell ref="A104:A105"/>
    <mergeCell ref="B104:B105"/>
    <mergeCell ref="C104:C105"/>
    <mergeCell ref="F104:F105"/>
    <mergeCell ref="G104:G105"/>
    <mergeCell ref="H104:H105"/>
    <mergeCell ref="O101:O102"/>
    <mergeCell ref="P101:P102"/>
    <mergeCell ref="Q101:Q102"/>
    <mergeCell ref="A101:A102"/>
    <mergeCell ref="B101:B102"/>
    <mergeCell ref="O104:O105"/>
    <mergeCell ref="P104:P105"/>
    <mergeCell ref="Q104:Q105"/>
    <mergeCell ref="R101:R102"/>
    <mergeCell ref="S101:S102"/>
    <mergeCell ref="C103:D103"/>
    <mergeCell ref="I101:I102"/>
    <mergeCell ref="J101:J102"/>
    <mergeCell ref="K101:K102"/>
    <mergeCell ref="L101:L102"/>
    <mergeCell ref="M101:M102"/>
    <mergeCell ref="N101:N102"/>
    <mergeCell ref="C101:C102"/>
    <mergeCell ref="F101:F102"/>
    <mergeCell ref="G101:G102"/>
    <mergeCell ref="H101:H102"/>
    <mergeCell ref="R98:R99"/>
    <mergeCell ref="S98:S99"/>
    <mergeCell ref="C100:D100"/>
    <mergeCell ref="I98:I99"/>
    <mergeCell ref="J98:J99"/>
    <mergeCell ref="K98:K99"/>
    <mergeCell ref="L98:L99"/>
    <mergeCell ref="M98:M99"/>
    <mergeCell ref="N98:N99"/>
    <mergeCell ref="A98:A99"/>
    <mergeCell ref="B98:B99"/>
    <mergeCell ref="C98:C99"/>
    <mergeCell ref="F98:F99"/>
    <mergeCell ref="G98:G99"/>
    <mergeCell ref="H98:H99"/>
    <mergeCell ref="O95:O96"/>
    <mergeCell ref="P95:P96"/>
    <mergeCell ref="Q95:Q96"/>
    <mergeCell ref="A95:A96"/>
    <mergeCell ref="B95:B96"/>
    <mergeCell ref="O98:O99"/>
    <mergeCell ref="P98:P99"/>
    <mergeCell ref="Q98:Q99"/>
    <mergeCell ref="R95:R96"/>
    <mergeCell ref="S95:S96"/>
    <mergeCell ref="C97:D97"/>
    <mergeCell ref="I95:I96"/>
    <mergeCell ref="J95:J96"/>
    <mergeCell ref="K95:K96"/>
    <mergeCell ref="L95:L96"/>
    <mergeCell ref="M95:M96"/>
    <mergeCell ref="N95:N96"/>
    <mergeCell ref="C95:C96"/>
    <mergeCell ref="F95:F96"/>
    <mergeCell ref="G95:G96"/>
    <mergeCell ref="H95:H96"/>
    <mergeCell ref="R92:R93"/>
    <mergeCell ref="S92:S93"/>
    <mergeCell ref="C94:D94"/>
    <mergeCell ref="I92:I93"/>
    <mergeCell ref="J92:J93"/>
    <mergeCell ref="K92:K93"/>
    <mergeCell ref="L92:L93"/>
    <mergeCell ref="M92:M93"/>
    <mergeCell ref="N92:N93"/>
    <mergeCell ref="A92:A93"/>
    <mergeCell ref="B92:B93"/>
    <mergeCell ref="C92:C93"/>
    <mergeCell ref="F92:F93"/>
    <mergeCell ref="G92:G93"/>
    <mergeCell ref="H92:H93"/>
    <mergeCell ref="O89:O90"/>
    <mergeCell ref="P89:P90"/>
    <mergeCell ref="Q89:Q90"/>
    <mergeCell ref="A89:A90"/>
    <mergeCell ref="B89:B90"/>
    <mergeCell ref="O92:O93"/>
    <mergeCell ref="P92:P93"/>
    <mergeCell ref="Q92:Q93"/>
    <mergeCell ref="R89:R90"/>
    <mergeCell ref="S89:S90"/>
    <mergeCell ref="C91:D91"/>
    <mergeCell ref="I89:I90"/>
    <mergeCell ref="J89:J90"/>
    <mergeCell ref="K89:K90"/>
    <mergeCell ref="L89:L90"/>
    <mergeCell ref="M89:M90"/>
    <mergeCell ref="N89:N90"/>
    <mergeCell ref="C89:C90"/>
    <mergeCell ref="F89:F90"/>
    <mergeCell ref="G89:G90"/>
    <mergeCell ref="H89:H90"/>
    <mergeCell ref="R86:R87"/>
    <mergeCell ref="S86:S87"/>
    <mergeCell ref="C88:D88"/>
    <mergeCell ref="I86:I87"/>
    <mergeCell ref="J86:J87"/>
    <mergeCell ref="K86:K87"/>
    <mergeCell ref="L86:L87"/>
    <mergeCell ref="M86:M87"/>
    <mergeCell ref="N86:N87"/>
    <mergeCell ref="A86:A87"/>
    <mergeCell ref="B86:B87"/>
    <mergeCell ref="C86:C87"/>
    <mergeCell ref="F86:F87"/>
    <mergeCell ref="G86:G87"/>
    <mergeCell ref="H86:H87"/>
    <mergeCell ref="O83:O84"/>
    <mergeCell ref="P83:P84"/>
    <mergeCell ref="Q83:Q84"/>
    <mergeCell ref="A83:A84"/>
    <mergeCell ref="B83:B84"/>
    <mergeCell ref="O86:O87"/>
    <mergeCell ref="P86:P87"/>
    <mergeCell ref="Q86:Q87"/>
    <mergeCell ref="R83:R84"/>
    <mergeCell ref="S83:S84"/>
    <mergeCell ref="C85:D85"/>
    <mergeCell ref="I83:I84"/>
    <mergeCell ref="J83:J84"/>
    <mergeCell ref="K83:K84"/>
    <mergeCell ref="L83:L84"/>
    <mergeCell ref="M83:M84"/>
    <mergeCell ref="N83:N84"/>
    <mergeCell ref="C83:C84"/>
    <mergeCell ref="F83:F84"/>
    <mergeCell ref="G83:G84"/>
    <mergeCell ref="H83:H84"/>
    <mergeCell ref="R80:R81"/>
    <mergeCell ref="S80:S81"/>
    <mergeCell ref="C82:D82"/>
    <mergeCell ref="I80:I81"/>
    <mergeCell ref="J80:J81"/>
    <mergeCell ref="K80:K81"/>
    <mergeCell ref="L80:L81"/>
    <mergeCell ref="M80:M81"/>
    <mergeCell ref="N80:N81"/>
    <mergeCell ref="A80:A81"/>
    <mergeCell ref="B80:B81"/>
    <mergeCell ref="C80:C81"/>
    <mergeCell ref="F80:F81"/>
    <mergeCell ref="G80:G81"/>
    <mergeCell ref="H80:H81"/>
    <mergeCell ref="O77:O78"/>
    <mergeCell ref="P77:P78"/>
    <mergeCell ref="Q77:Q78"/>
    <mergeCell ref="A77:A78"/>
    <mergeCell ref="B77:B78"/>
    <mergeCell ref="O80:O81"/>
    <mergeCell ref="P80:P81"/>
    <mergeCell ref="Q80:Q81"/>
    <mergeCell ref="R77:R78"/>
    <mergeCell ref="S77:S78"/>
    <mergeCell ref="C79:D79"/>
    <mergeCell ref="I77:I78"/>
    <mergeCell ref="J77:J78"/>
    <mergeCell ref="K77:K78"/>
    <mergeCell ref="L77:L78"/>
    <mergeCell ref="M77:M78"/>
    <mergeCell ref="N77:N78"/>
    <mergeCell ref="C77:C78"/>
    <mergeCell ref="F77:F78"/>
    <mergeCell ref="G77:G78"/>
    <mergeCell ref="H77:H78"/>
    <mergeCell ref="R74:R75"/>
    <mergeCell ref="S74:S75"/>
    <mergeCell ref="C76:D76"/>
    <mergeCell ref="I74:I75"/>
    <mergeCell ref="J74:J75"/>
    <mergeCell ref="K74:K75"/>
    <mergeCell ref="L74:L75"/>
    <mergeCell ref="M74:M75"/>
    <mergeCell ref="N74:N75"/>
    <mergeCell ref="A74:A75"/>
    <mergeCell ref="B74:B75"/>
    <mergeCell ref="C74:C75"/>
    <mergeCell ref="F74:F75"/>
    <mergeCell ref="G74:G75"/>
    <mergeCell ref="H74:H75"/>
    <mergeCell ref="O71:O72"/>
    <mergeCell ref="P71:P72"/>
    <mergeCell ref="Q71:Q72"/>
    <mergeCell ref="A71:A72"/>
    <mergeCell ref="B71:B72"/>
    <mergeCell ref="O74:O75"/>
    <mergeCell ref="P74:P75"/>
    <mergeCell ref="Q74:Q75"/>
    <mergeCell ref="R71:R72"/>
    <mergeCell ref="S71:S72"/>
    <mergeCell ref="C73:D73"/>
    <mergeCell ref="I71:I72"/>
    <mergeCell ref="J71:J72"/>
    <mergeCell ref="K71:K72"/>
    <mergeCell ref="L71:L72"/>
    <mergeCell ref="M71:M72"/>
    <mergeCell ref="N71:N72"/>
    <mergeCell ref="C71:C72"/>
    <mergeCell ref="F71:F72"/>
    <mergeCell ref="G71:G72"/>
    <mergeCell ref="H71:H72"/>
    <mergeCell ref="R68:R69"/>
    <mergeCell ref="S68:S69"/>
    <mergeCell ref="C70:D70"/>
    <mergeCell ref="I68:I69"/>
    <mergeCell ref="J68:J69"/>
    <mergeCell ref="K68:K69"/>
    <mergeCell ref="L68:L69"/>
    <mergeCell ref="M68:M69"/>
    <mergeCell ref="N68:N69"/>
    <mergeCell ref="A68:A69"/>
    <mergeCell ref="B68:B69"/>
    <mergeCell ref="C68:C69"/>
    <mergeCell ref="F68:F69"/>
    <mergeCell ref="G68:G69"/>
    <mergeCell ref="H68:H69"/>
    <mergeCell ref="O65:O66"/>
    <mergeCell ref="P65:P66"/>
    <mergeCell ref="Q65:Q66"/>
    <mergeCell ref="A65:A66"/>
    <mergeCell ref="B65:B66"/>
    <mergeCell ref="O68:O69"/>
    <mergeCell ref="P68:P69"/>
    <mergeCell ref="Q68:Q69"/>
    <mergeCell ref="R65:R66"/>
    <mergeCell ref="S65:S66"/>
    <mergeCell ref="C67:D67"/>
    <mergeCell ref="I65:I66"/>
    <mergeCell ref="J65:J66"/>
    <mergeCell ref="K65:K66"/>
    <mergeCell ref="L65:L66"/>
    <mergeCell ref="M65:M66"/>
    <mergeCell ref="N65:N66"/>
    <mergeCell ref="C65:C66"/>
    <mergeCell ref="F65:F66"/>
    <mergeCell ref="G65:G66"/>
    <mergeCell ref="H65:H66"/>
    <mergeCell ref="O62:O63"/>
    <mergeCell ref="P62:P63"/>
    <mergeCell ref="Q62:Q63"/>
    <mergeCell ref="R62:R63"/>
    <mergeCell ref="S62:S63"/>
    <mergeCell ref="C64:D64"/>
    <mergeCell ref="I62:I63"/>
    <mergeCell ref="J62:J63"/>
    <mergeCell ref="K62:K63"/>
    <mergeCell ref="L62:L63"/>
    <mergeCell ref="M62:M63"/>
    <mergeCell ref="N62:N63"/>
    <mergeCell ref="C61:D61"/>
    <mergeCell ref="I59:I60"/>
    <mergeCell ref="J59:J60"/>
    <mergeCell ref="K59:K60"/>
    <mergeCell ref="L59:L60"/>
    <mergeCell ref="M59:M60"/>
    <mergeCell ref="N59:N60"/>
    <mergeCell ref="A62:A63"/>
    <mergeCell ref="B62:B63"/>
    <mergeCell ref="C62:C63"/>
    <mergeCell ref="F62:F63"/>
    <mergeCell ref="G62:G63"/>
    <mergeCell ref="H62:H63"/>
    <mergeCell ref="Q56:Q57"/>
    <mergeCell ref="R56:R57"/>
    <mergeCell ref="S56:S57"/>
    <mergeCell ref="C58:D58"/>
    <mergeCell ref="A59:A60"/>
    <mergeCell ref="B59:B60"/>
    <mergeCell ref="C59:C60"/>
    <mergeCell ref="F59:F60"/>
    <mergeCell ref="G59:G60"/>
    <mergeCell ref="H59:H60"/>
    <mergeCell ref="H56:H57"/>
    <mergeCell ref="I56:I57"/>
    <mergeCell ref="J56:J57"/>
    <mergeCell ref="K56:K57"/>
    <mergeCell ref="L56:L57"/>
    <mergeCell ref="O56:O57"/>
    <mergeCell ref="R59:R60"/>
    <mergeCell ref="S59:S60"/>
    <mergeCell ref="O59:O60"/>
    <mergeCell ref="P59:P60"/>
    <mergeCell ref="Q59:Q60"/>
    <mergeCell ref="C55:D55"/>
    <mergeCell ref="A56:A57"/>
    <mergeCell ref="B56:B57"/>
    <mergeCell ref="C56:C57"/>
    <mergeCell ref="F56:F57"/>
    <mergeCell ref="G56:G57"/>
    <mergeCell ref="N53:N54"/>
    <mergeCell ref="O53:O54"/>
    <mergeCell ref="P53:P54"/>
    <mergeCell ref="Q53:Q54"/>
    <mergeCell ref="R53:R54"/>
    <mergeCell ref="S53:S54"/>
    <mergeCell ref="H53:H54"/>
    <mergeCell ref="I53:I54"/>
    <mergeCell ref="J53:J54"/>
    <mergeCell ref="K53:K54"/>
    <mergeCell ref="L53:L54"/>
    <mergeCell ref="M53:M54"/>
    <mergeCell ref="C52:D52"/>
    <mergeCell ref="A53:A54"/>
    <mergeCell ref="B53:B54"/>
    <mergeCell ref="C53:C54"/>
    <mergeCell ref="F53:F54"/>
    <mergeCell ref="G53:G54"/>
    <mergeCell ref="N50:N51"/>
    <mergeCell ref="O50:O51"/>
    <mergeCell ref="P50:P51"/>
    <mergeCell ref="Q50:Q51"/>
    <mergeCell ref="R50:R51"/>
    <mergeCell ref="S50:S51"/>
    <mergeCell ref="H50:H51"/>
    <mergeCell ref="I50:I51"/>
    <mergeCell ref="J50:J51"/>
    <mergeCell ref="K50:K51"/>
    <mergeCell ref="L50:L51"/>
    <mergeCell ref="M50:M51"/>
    <mergeCell ref="C49:D49"/>
    <mergeCell ref="A50:A51"/>
    <mergeCell ref="B50:B51"/>
    <mergeCell ref="C50:C51"/>
    <mergeCell ref="F50:F51"/>
    <mergeCell ref="G50:G51"/>
    <mergeCell ref="N47:N48"/>
    <mergeCell ref="O47:O48"/>
    <mergeCell ref="P47:P48"/>
    <mergeCell ref="Q47:Q48"/>
    <mergeCell ref="R47:R48"/>
    <mergeCell ref="S47:S48"/>
    <mergeCell ref="H47:H48"/>
    <mergeCell ref="I47:I48"/>
    <mergeCell ref="J47:J48"/>
    <mergeCell ref="K47:K48"/>
    <mergeCell ref="L47:L48"/>
    <mergeCell ref="M47:M48"/>
    <mergeCell ref="C46:D46"/>
    <mergeCell ref="A47:A48"/>
    <mergeCell ref="B47:B48"/>
    <mergeCell ref="C47:C48"/>
    <mergeCell ref="F47:F48"/>
    <mergeCell ref="G47:G48"/>
    <mergeCell ref="N44:N45"/>
    <mergeCell ref="O44:O45"/>
    <mergeCell ref="P44:P45"/>
    <mergeCell ref="Q44:Q45"/>
    <mergeCell ref="R44:R45"/>
    <mergeCell ref="S44:S45"/>
    <mergeCell ref="H44:H45"/>
    <mergeCell ref="I44:I45"/>
    <mergeCell ref="J44:J45"/>
    <mergeCell ref="K44:K45"/>
    <mergeCell ref="L44:L45"/>
    <mergeCell ref="M44:M45"/>
    <mergeCell ref="C43:D43"/>
    <mergeCell ref="A44:A45"/>
    <mergeCell ref="B44:B45"/>
    <mergeCell ref="C44:C45"/>
    <mergeCell ref="F44:F45"/>
    <mergeCell ref="G44:G45"/>
    <mergeCell ref="N41:N42"/>
    <mergeCell ref="O41:O42"/>
    <mergeCell ref="P41:P42"/>
    <mergeCell ref="Q41:Q42"/>
    <mergeCell ref="R41:R42"/>
    <mergeCell ref="S41:S42"/>
    <mergeCell ref="H41:H42"/>
    <mergeCell ref="I41:I42"/>
    <mergeCell ref="J41:J42"/>
    <mergeCell ref="K41:K42"/>
    <mergeCell ref="L41:L42"/>
    <mergeCell ref="M41:M42"/>
    <mergeCell ref="C40:D40"/>
    <mergeCell ref="A41:A42"/>
    <mergeCell ref="B41:B42"/>
    <mergeCell ref="C41:C42"/>
    <mergeCell ref="F41:F42"/>
    <mergeCell ref="G41:G42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38:L39"/>
    <mergeCell ref="M38:M39"/>
    <mergeCell ref="C37:D37"/>
    <mergeCell ref="A38:A39"/>
    <mergeCell ref="B38:B39"/>
    <mergeCell ref="C38:C39"/>
    <mergeCell ref="F38:F39"/>
    <mergeCell ref="G38:G39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C34:D34"/>
    <mergeCell ref="A35:A36"/>
    <mergeCell ref="B35:B36"/>
    <mergeCell ref="C35:C36"/>
    <mergeCell ref="F35:F36"/>
    <mergeCell ref="G35:G36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C31:D31"/>
    <mergeCell ref="A32:A33"/>
    <mergeCell ref="B32:B33"/>
    <mergeCell ref="C32:C33"/>
    <mergeCell ref="F32:F33"/>
    <mergeCell ref="G32:G33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C28:D28"/>
    <mergeCell ref="A29:A30"/>
    <mergeCell ref="B29:B30"/>
    <mergeCell ref="C29:C30"/>
    <mergeCell ref="F29:F30"/>
    <mergeCell ref="G29:G30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C25:D25"/>
    <mergeCell ref="A26:A27"/>
    <mergeCell ref="B26:B27"/>
    <mergeCell ref="C26:C27"/>
    <mergeCell ref="F26:F27"/>
    <mergeCell ref="G26:G27"/>
    <mergeCell ref="N23:N24"/>
    <mergeCell ref="O23:O24"/>
    <mergeCell ref="P23:P24"/>
    <mergeCell ref="R20:R21"/>
    <mergeCell ref="S20:S21"/>
    <mergeCell ref="C22:D22"/>
    <mergeCell ref="A23:A24"/>
    <mergeCell ref="B23:B24"/>
    <mergeCell ref="C23:C24"/>
    <mergeCell ref="F23:F24"/>
    <mergeCell ref="G23:G24"/>
    <mergeCell ref="J20:J21"/>
    <mergeCell ref="K20:K21"/>
    <mergeCell ref="L20:L21"/>
    <mergeCell ref="M20:M21"/>
    <mergeCell ref="N20:N21"/>
    <mergeCell ref="O20:O21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S14:S16"/>
    <mergeCell ref="C17:D17"/>
    <mergeCell ref="C19:D19"/>
    <mergeCell ref="A20:A21"/>
    <mergeCell ref="B20:B21"/>
    <mergeCell ref="C20:C21"/>
    <mergeCell ref="F20:F21"/>
    <mergeCell ref="G20:G21"/>
    <mergeCell ref="H20:H21"/>
    <mergeCell ref="I20:I21"/>
    <mergeCell ref="M14:M16"/>
    <mergeCell ref="N14:N16"/>
    <mergeCell ref="O14:O16"/>
    <mergeCell ref="P14:P16"/>
    <mergeCell ref="Q14:Q16"/>
    <mergeCell ref="R14:R16"/>
    <mergeCell ref="G14:G16"/>
    <mergeCell ref="H14:H16"/>
    <mergeCell ref="I14:I16"/>
    <mergeCell ref="J14:J16"/>
    <mergeCell ref="K14:K16"/>
    <mergeCell ref="L14:L16"/>
    <mergeCell ref="P20:P21"/>
    <mergeCell ref="Q20:Q21"/>
    <mergeCell ref="C11:D11"/>
    <mergeCell ref="C13:D13"/>
    <mergeCell ref="A14:A16"/>
    <mergeCell ref="B14:B16"/>
    <mergeCell ref="C14:C16"/>
    <mergeCell ref="F14:F16"/>
    <mergeCell ref="I5:K5"/>
    <mergeCell ref="L5:N5"/>
    <mergeCell ref="O5:P5"/>
    <mergeCell ref="Q5:R5"/>
    <mergeCell ref="S5:S6"/>
    <mergeCell ref="C9:D9"/>
    <mergeCell ref="A1:S1"/>
    <mergeCell ref="A2:R2"/>
    <mergeCell ref="A3:R3"/>
    <mergeCell ref="A4:S4"/>
    <mergeCell ref="A5:A6"/>
    <mergeCell ref="B5:B6"/>
    <mergeCell ref="C5:C6"/>
    <mergeCell ref="E5:E6"/>
    <mergeCell ref="F5:F6"/>
    <mergeCell ref="G5:H5"/>
  </mergeCells>
  <pageMargins left="0.70866141732283472" right="0.2" top="0.23" bottom="0.28000000000000003" header="0.16" footer="0.15"/>
  <pageSetup paperSize="9" scale="60" orientation="landscape" horizontalDpi="180" verticalDpi="180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Лист1</vt:lpstr>
      <vt:lpstr>Лист1 (3)</vt:lpstr>
      <vt:lpstr>Лист1 (2)</vt:lpstr>
      <vt:lpstr>Лист2</vt:lpstr>
      <vt:lpstr>Лист3</vt:lpstr>
      <vt:lpstr>Лист1!Print_Area</vt:lpstr>
      <vt:lpstr>'Лист1 (2)'!Print_Area</vt:lpstr>
      <vt:lpstr>'Лист1 (3)'!Print_Area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2015-04-08T10:48:28Z</dcterms:modified>
</cp:coreProperties>
</file>