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romis anazgaureba 2017 (2)" sheetId="1" r:id="rId1"/>
  </sheets>
  <calcPr calcId="124519"/>
</workbook>
</file>

<file path=xl/calcChain.xml><?xml version="1.0" encoding="utf-8"?>
<calcChain xmlns="http://schemas.openxmlformats.org/spreadsheetml/2006/main">
  <c r="C9" i="1"/>
  <c r="D9"/>
  <c r="E9"/>
  <c r="F9"/>
  <c r="G9"/>
  <c r="H9"/>
  <c r="I9"/>
  <c r="J9"/>
  <c r="K9"/>
  <c r="L9"/>
  <c r="M9"/>
  <c r="N9"/>
  <c r="O9"/>
  <c r="P9"/>
  <c r="B9"/>
  <c r="D8"/>
  <c r="B8"/>
  <c r="K7"/>
  <c r="I7"/>
  <c r="E7"/>
  <c r="F7"/>
  <c r="F6"/>
  <c r="E6"/>
  <c r="D7" l="1"/>
  <c r="B7"/>
  <c r="D6"/>
  <c r="C6"/>
  <c r="B6"/>
  <c r="C7" l="1"/>
</calcChain>
</file>

<file path=xl/sharedStrings.xml><?xml version="1.0" encoding="utf-8"?>
<sst xmlns="http://schemas.openxmlformats.org/spreadsheetml/2006/main" count="27" uniqueCount="15">
  <si>
    <t>ცნობა
აჭარის ავტონომიური რესპუბლიკის განათების, კულტურისა და სპორტის სამინისტროს მიერ 2017 წელს გაცემული შრომის ანაზღაურების შესახებ</t>
  </si>
  <si>
    <t>თანამდებობა</t>
  </si>
  <si>
    <t>სულ დარიცხულია</t>
  </si>
  <si>
    <t>მათ შორის</t>
  </si>
  <si>
    <t>ხელფასი</t>
  </si>
  <si>
    <t>დანამატი</t>
  </si>
  <si>
    <t>პრემია</t>
  </si>
  <si>
    <t>I კვარტალი</t>
  </si>
  <si>
    <t>II  კვარტალი</t>
  </si>
  <si>
    <t>I I I კვარტალი</t>
  </si>
  <si>
    <t>I V კვარტალი</t>
  </si>
  <si>
    <t>ხელმძღვანელობა</t>
  </si>
  <si>
    <t>თანამშრომლები</t>
  </si>
  <si>
    <t>ჯამი:</t>
  </si>
  <si>
    <t>შრომითი ხელშეკრულებით დასაქმებული პირების ანაზღაურება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</si>
</sst>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wrapText="1" shrinkToFi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9"/>
  <sheetViews>
    <sheetView tabSelected="1" workbookViewId="0">
      <selection activeCell="E10" sqref="E10:P12"/>
    </sheetView>
  </sheetViews>
  <sheetFormatPr defaultRowHeight="15"/>
  <cols>
    <col min="1" max="1" width="51" customWidth="1"/>
    <col min="2" max="2" width="11.7109375" customWidth="1"/>
    <col min="3" max="3" width="11" customWidth="1"/>
    <col min="4" max="4" width="10.28515625" customWidth="1"/>
  </cols>
  <sheetData>
    <row r="1" spans="1:16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6" ht="44.2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6">
      <c r="A3" s="11" t="s">
        <v>1</v>
      </c>
      <c r="B3" s="11" t="s">
        <v>2</v>
      </c>
      <c r="C3" s="11"/>
      <c r="D3" s="11"/>
      <c r="E3" s="7" t="s">
        <v>3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>
      <c r="A4" s="11"/>
      <c r="B4" s="11" t="s">
        <v>4</v>
      </c>
      <c r="C4" s="11" t="s">
        <v>5</v>
      </c>
      <c r="D4" s="11" t="s">
        <v>6</v>
      </c>
      <c r="E4" s="7" t="s">
        <v>7</v>
      </c>
      <c r="F4" s="7"/>
      <c r="G4" s="7"/>
      <c r="H4" s="7" t="s">
        <v>8</v>
      </c>
      <c r="I4" s="7"/>
      <c r="J4" s="7"/>
      <c r="K4" s="7" t="s">
        <v>9</v>
      </c>
      <c r="L4" s="7"/>
      <c r="M4" s="7"/>
      <c r="N4" s="7" t="s">
        <v>10</v>
      </c>
      <c r="O4" s="7"/>
      <c r="P4" s="7"/>
    </row>
    <row r="5" spans="1:16">
      <c r="A5" s="11"/>
      <c r="B5" s="11"/>
      <c r="C5" s="11"/>
      <c r="D5" s="11"/>
      <c r="E5" s="1" t="s">
        <v>4</v>
      </c>
      <c r="F5" s="1" t="s">
        <v>5</v>
      </c>
      <c r="G5" s="1" t="s">
        <v>6</v>
      </c>
      <c r="H5" s="1" t="s">
        <v>4</v>
      </c>
      <c r="I5" s="1" t="s">
        <v>5</v>
      </c>
      <c r="J5" s="1" t="s">
        <v>6</v>
      </c>
      <c r="K5" s="1" t="s">
        <v>4</v>
      </c>
      <c r="L5" s="1" t="s">
        <v>5</v>
      </c>
      <c r="M5" s="1" t="s">
        <v>6</v>
      </c>
      <c r="N5" s="1" t="s">
        <v>4</v>
      </c>
      <c r="O5" s="1" t="s">
        <v>5</v>
      </c>
      <c r="P5" s="1" t="s">
        <v>6</v>
      </c>
    </row>
    <row r="6" spans="1:16">
      <c r="A6" s="14" t="s">
        <v>11</v>
      </c>
      <c r="B6" s="2">
        <f>E6+H6+K6+N6</f>
        <v>109557.28</v>
      </c>
      <c r="C6" s="2">
        <f t="shared" ref="C6:D8" si="0">F6+I6+L6+O6</f>
        <v>82864.149999999994</v>
      </c>
      <c r="D6" s="2">
        <f t="shared" si="0"/>
        <v>0</v>
      </c>
      <c r="E6" s="4">
        <f>10700*3</f>
        <v>32100</v>
      </c>
      <c r="F6" s="4">
        <f>E6*0.75</f>
        <v>24075</v>
      </c>
      <c r="G6" s="4">
        <v>0</v>
      </c>
      <c r="H6" s="4">
        <v>32100</v>
      </c>
      <c r="I6" s="4">
        <v>24075</v>
      </c>
      <c r="J6" s="4">
        <v>0</v>
      </c>
      <c r="K6" s="3">
        <v>29397.279999999999</v>
      </c>
      <c r="L6" s="3">
        <v>22047.72</v>
      </c>
      <c r="M6" s="3">
        <v>0</v>
      </c>
      <c r="N6" s="6">
        <v>15960</v>
      </c>
      <c r="O6" s="6">
        <v>12666.43</v>
      </c>
      <c r="P6" s="6">
        <v>0</v>
      </c>
    </row>
    <row r="7" spans="1:16">
      <c r="A7" s="14" t="s">
        <v>12</v>
      </c>
      <c r="B7" s="2">
        <f t="shared" ref="B7:B8" si="1">E7+H7+K7+N7</f>
        <v>554338.78</v>
      </c>
      <c r="C7" s="2">
        <f t="shared" si="0"/>
        <v>257085.59</v>
      </c>
      <c r="D7" s="2">
        <f t="shared" si="0"/>
        <v>176929.4</v>
      </c>
      <c r="E7" s="4">
        <f>136816.75-643.25</f>
        <v>136173.5</v>
      </c>
      <c r="F7" s="5">
        <f>60847.7</f>
        <v>60847.7</v>
      </c>
      <c r="G7" s="5">
        <v>48375</v>
      </c>
      <c r="H7" s="5">
        <v>148625.28</v>
      </c>
      <c r="I7" s="5">
        <f>68204.66+806.67</f>
        <v>69011.33</v>
      </c>
      <c r="J7" s="5">
        <v>44178</v>
      </c>
      <c r="K7" s="3">
        <f>165502.1-29397.25</f>
        <v>136104.85</v>
      </c>
      <c r="L7" s="3">
        <v>64328.4</v>
      </c>
      <c r="M7" s="3">
        <v>32516.400000000001</v>
      </c>
      <c r="N7" s="6">
        <v>133435.15</v>
      </c>
      <c r="O7" s="6">
        <v>62898.16</v>
      </c>
      <c r="P7" s="6">
        <v>51860</v>
      </c>
    </row>
    <row r="8" spans="1:16" ht="32.25" customHeight="1">
      <c r="A8" s="12" t="s">
        <v>14</v>
      </c>
      <c r="B8" s="6">
        <f t="shared" si="1"/>
        <v>91344.17</v>
      </c>
      <c r="C8" s="6">
        <v>0</v>
      </c>
      <c r="D8" s="6">
        <f t="shared" si="0"/>
        <v>15147</v>
      </c>
      <c r="E8" s="6">
        <v>13300</v>
      </c>
      <c r="F8" s="6">
        <v>0</v>
      </c>
      <c r="G8" s="6">
        <v>0</v>
      </c>
      <c r="H8" s="6">
        <v>13004.17</v>
      </c>
      <c r="I8" s="6">
        <v>0</v>
      </c>
      <c r="J8" s="6">
        <v>0</v>
      </c>
      <c r="K8" s="6">
        <v>32520</v>
      </c>
      <c r="L8" s="6">
        <v>0</v>
      </c>
      <c r="M8" s="6">
        <v>6557</v>
      </c>
      <c r="N8" s="6">
        <v>32520</v>
      </c>
      <c r="O8" s="6">
        <v>0</v>
      </c>
      <c r="P8" s="6">
        <v>8590</v>
      </c>
    </row>
    <row r="9" spans="1:16">
      <c r="A9" s="13" t="s">
        <v>13</v>
      </c>
      <c r="B9" s="6">
        <f>SUM(B6:B8)</f>
        <v>755240.2300000001</v>
      </c>
      <c r="C9" s="6">
        <f t="shared" ref="C9:P9" si="2">SUM(C6:C8)</f>
        <v>339949.74</v>
      </c>
      <c r="D9" s="6">
        <f t="shared" si="2"/>
        <v>192076.4</v>
      </c>
      <c r="E9" s="6">
        <f t="shared" si="2"/>
        <v>181573.5</v>
      </c>
      <c r="F9" s="6">
        <f t="shared" si="2"/>
        <v>84922.7</v>
      </c>
      <c r="G9" s="6">
        <f t="shared" si="2"/>
        <v>48375</v>
      </c>
      <c r="H9" s="6">
        <f t="shared" si="2"/>
        <v>193729.45</v>
      </c>
      <c r="I9" s="6">
        <f t="shared" si="2"/>
        <v>93086.33</v>
      </c>
      <c r="J9" s="6">
        <f t="shared" si="2"/>
        <v>44178</v>
      </c>
      <c r="K9" s="6">
        <f t="shared" si="2"/>
        <v>198022.13</v>
      </c>
      <c r="L9" s="6">
        <f t="shared" si="2"/>
        <v>86376.12</v>
      </c>
      <c r="M9" s="6">
        <f t="shared" si="2"/>
        <v>39073.4</v>
      </c>
      <c r="N9" s="6">
        <f t="shared" si="2"/>
        <v>181915.15</v>
      </c>
      <c r="O9" s="6">
        <f t="shared" si="2"/>
        <v>75564.59</v>
      </c>
      <c r="P9" s="6">
        <f t="shared" si="2"/>
        <v>60450</v>
      </c>
    </row>
  </sheetData>
  <mergeCells count="11">
    <mergeCell ref="N4:P4"/>
    <mergeCell ref="A1:O2"/>
    <mergeCell ref="A3:A5"/>
    <mergeCell ref="B3:D3"/>
    <mergeCell ref="E3:P3"/>
    <mergeCell ref="B4:B5"/>
    <mergeCell ref="C4:C5"/>
    <mergeCell ref="D4:D5"/>
    <mergeCell ref="E4:G4"/>
    <mergeCell ref="H4:J4"/>
    <mergeCell ref="K4:M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shromis anazgaureba 2017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bugalteria</cp:lastModifiedBy>
  <dcterms:created xsi:type="dcterms:W3CDTF">2017-05-29T07:52:59Z</dcterms:created>
  <dcterms:modified xsi:type="dcterms:W3CDTF">2018-02-16T08:00:55Z</dcterms:modified>
</cp:coreProperties>
</file>