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8)" sheetId="1" r:id="rId1"/>
  </sheets>
  <calcPr calcId="124519"/>
</workbook>
</file>

<file path=xl/calcChain.xml><?xml version="1.0" encoding="utf-8"?>
<calcChain xmlns="http://schemas.openxmlformats.org/spreadsheetml/2006/main">
  <c r="N7" i="1"/>
  <c r="N6"/>
  <c r="N8"/>
  <c r="N9" s="1"/>
  <c r="B6"/>
  <c r="K7"/>
  <c r="K6"/>
  <c r="H7"/>
  <c r="E7"/>
  <c r="E9" s="1"/>
  <c r="F9"/>
  <c r="G9"/>
  <c r="H9"/>
  <c r="I9"/>
  <c r="J9"/>
  <c r="L9"/>
  <c r="M9"/>
  <c r="O9"/>
  <c r="P9"/>
  <c r="D8"/>
  <c r="B8" l="1"/>
  <c r="K9"/>
  <c r="D7"/>
  <c r="B7"/>
  <c r="D6"/>
  <c r="D9" s="1"/>
  <c r="C6"/>
  <c r="B9" l="1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<sst xmlns="http://schemas.openxmlformats.org/spreadsheetml/2006/main" count="27" uniqueCount="15">
  <si>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</si>
  <si>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</si>
  <si>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</si>
  <si>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</si>
  <si>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</si>
  <si>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</si>
  <si>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</si>
  <si>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</si>
  <si>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</si>
  <si>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</si>
  <si>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</si>
  <si>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</si>
  <si>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</si>
  <si>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</si>
  <si>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2018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</si>
</sst>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B8" sqref="B8:D8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4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>
      <c r="A3" s="14" t="s">
        <v>0</v>
      </c>
      <c r="B3" s="14" t="s">
        <v>1</v>
      </c>
      <c r="C3" s="14"/>
      <c r="D3" s="14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14"/>
      <c r="B4" s="14" t="s">
        <v>3</v>
      </c>
      <c r="C4" s="14" t="s">
        <v>4</v>
      </c>
      <c r="D4" s="14" t="s">
        <v>5</v>
      </c>
      <c r="E4" s="10" t="s">
        <v>6</v>
      </c>
      <c r="F4" s="10"/>
      <c r="G4" s="10"/>
      <c r="H4" s="10" t="s">
        <v>7</v>
      </c>
      <c r="I4" s="10"/>
      <c r="J4" s="10"/>
      <c r="K4" s="10" t="s">
        <v>8</v>
      </c>
      <c r="L4" s="10"/>
      <c r="M4" s="10"/>
      <c r="N4" s="10" t="s">
        <v>9</v>
      </c>
      <c r="O4" s="10"/>
      <c r="P4" s="10"/>
    </row>
    <row r="5" spans="1:16">
      <c r="A5" s="14"/>
      <c r="B5" s="14"/>
      <c r="C5" s="14"/>
      <c r="D5" s="14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9" t="s">
        <v>10</v>
      </c>
      <c r="B6" s="2">
        <f>E6+H6+K6+N6</f>
        <v>196763</v>
      </c>
      <c r="C6" s="2">
        <f t="shared" ref="C6:D8" si="0">F6+I6+L6+O6</f>
        <v>0</v>
      </c>
      <c r="D6" s="2">
        <f t="shared" si="0"/>
        <v>0</v>
      </c>
      <c r="E6" s="4">
        <v>48300</v>
      </c>
      <c r="F6" s="4"/>
      <c r="G6" s="4"/>
      <c r="H6" s="4">
        <v>55950</v>
      </c>
      <c r="I6" s="4"/>
      <c r="J6" s="4"/>
      <c r="K6" s="3">
        <f>151013-55950-48300</f>
        <v>46763</v>
      </c>
      <c r="L6" s="3"/>
      <c r="M6" s="3"/>
      <c r="N6" s="6">
        <f>14250+10200+10200+11100</f>
        <v>45750</v>
      </c>
      <c r="O6" s="6"/>
      <c r="P6" s="6">
        <v>0</v>
      </c>
    </row>
    <row r="7" spans="1:16">
      <c r="A7" s="9" t="s">
        <v>11</v>
      </c>
      <c r="B7" s="2">
        <f t="shared" ref="B7:B8" si="1">E7+H7+K7+N7</f>
        <v>997823.65</v>
      </c>
      <c r="C7" s="2">
        <f t="shared" si="0"/>
        <v>0</v>
      </c>
      <c r="D7" s="2">
        <f t="shared" si="0"/>
        <v>60532.800000000003</v>
      </c>
      <c r="E7" s="4">
        <f>303561-48300</f>
        <v>255261</v>
      </c>
      <c r="F7" s="5"/>
      <c r="G7" s="5"/>
      <c r="H7" s="5">
        <f>306110-55950</f>
        <v>250160</v>
      </c>
      <c r="I7" s="5"/>
      <c r="J7" s="5"/>
      <c r="K7" s="3">
        <f>748933-250160-255261</f>
        <v>243512</v>
      </c>
      <c r="L7" s="3"/>
      <c r="M7" s="3"/>
      <c r="N7" s="6">
        <f>294640.65-45750</f>
        <v>248890.65000000002</v>
      </c>
      <c r="O7" s="6"/>
      <c r="P7" s="6">
        <v>60532.800000000003</v>
      </c>
    </row>
    <row r="8" spans="1:16" ht="32.25" customHeight="1">
      <c r="A8" s="7" t="s">
        <v>13</v>
      </c>
      <c r="B8" s="6">
        <f t="shared" si="1"/>
        <v>178228.43</v>
      </c>
      <c r="C8" s="6">
        <v>0</v>
      </c>
      <c r="D8" s="6">
        <f t="shared" si="0"/>
        <v>8676</v>
      </c>
      <c r="E8" s="6">
        <v>39419</v>
      </c>
      <c r="F8" s="6"/>
      <c r="G8" s="6"/>
      <c r="H8" s="6">
        <v>47438</v>
      </c>
      <c r="I8" s="6"/>
      <c r="J8" s="6"/>
      <c r="K8" s="6">
        <v>46200</v>
      </c>
      <c r="L8" s="6"/>
      <c r="M8" s="6"/>
      <c r="N8" s="6">
        <f>53847.43-8676</f>
        <v>45171.43</v>
      </c>
      <c r="O8" s="6"/>
      <c r="P8" s="6">
        <v>8676</v>
      </c>
    </row>
    <row r="9" spans="1:16">
      <c r="A9" s="8" t="s">
        <v>12</v>
      </c>
      <c r="B9" s="6">
        <f>SUM(B6:B8)</f>
        <v>1372815.0799999998</v>
      </c>
      <c r="C9" s="6">
        <f t="shared" ref="C9:P9" si="2">SUM(C6:C8)</f>
        <v>0</v>
      </c>
      <c r="D9" s="6">
        <f t="shared" si="2"/>
        <v>69208.800000000003</v>
      </c>
      <c r="E9" s="6">
        <f t="shared" si="2"/>
        <v>342980</v>
      </c>
      <c r="F9" s="6">
        <f t="shared" si="2"/>
        <v>0</v>
      </c>
      <c r="G9" s="6">
        <f t="shared" si="2"/>
        <v>0</v>
      </c>
      <c r="H9" s="6">
        <f t="shared" si="2"/>
        <v>353548</v>
      </c>
      <c r="I9" s="6">
        <f t="shared" si="2"/>
        <v>0</v>
      </c>
      <c r="J9" s="6">
        <f t="shared" si="2"/>
        <v>0</v>
      </c>
      <c r="K9" s="6">
        <f t="shared" si="2"/>
        <v>336475</v>
      </c>
      <c r="L9" s="6">
        <f t="shared" si="2"/>
        <v>0</v>
      </c>
      <c r="M9" s="6">
        <f t="shared" si="2"/>
        <v>0</v>
      </c>
      <c r="N9" s="6">
        <f t="shared" si="2"/>
        <v>339812.08</v>
      </c>
      <c r="O9" s="6">
        <f t="shared" si="2"/>
        <v>0</v>
      </c>
      <c r="P9" s="6">
        <f t="shared" si="2"/>
        <v>69208.800000000003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2019-02-26T11:20:35Z</dcterms:modified>
</cp:coreProperties>
</file>