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650" tabRatio="873" firstSheet="1" activeTab="1"/>
  </bookViews>
  <sheets>
    <sheet name="2022 წ. ბიუჯ. და კვარტ. საკ (kv" sheetId="11" r:id="rId1"/>
    <sheet name="2022 წ. დამტკ. და დაზუსტ. ბ (2" sheetId="16" r:id="rId2"/>
  </sheets>
  <externalReferences>
    <externalReference r:id="rId3"/>
    <externalReference r:id="rId4"/>
    <externalReference r:id="rId5"/>
  </externalReferences>
  <calcPr calcId="162913"/>
</workbook>
</file>

<file path=xl/calcChain.xml><?xml version="1.0" encoding="utf-8"?>
<calcChain xmlns="http://schemas.openxmlformats.org/spreadsheetml/2006/main">
  <c r="C13" i="11" l="1"/>
  <c r="E13" i="11"/>
  <c r="I13" i="11"/>
  <c r="C14" i="11"/>
  <c r="E14" i="11"/>
  <c r="I14" i="11"/>
  <c r="C16" i="11"/>
  <c r="E16" i="11"/>
  <c r="I16" i="11"/>
  <c r="C17" i="11"/>
  <c r="E17" i="11"/>
  <c r="I17" i="11"/>
  <c r="C18" i="11"/>
  <c r="E18" i="11"/>
  <c r="I18" i="11"/>
  <c r="C19" i="11"/>
  <c r="E19" i="11"/>
  <c r="I19" i="11"/>
  <c r="C20" i="11"/>
  <c r="E20" i="11"/>
  <c r="I20" i="11"/>
  <c r="E6" i="16"/>
  <c r="C6" i="16"/>
  <c r="C5" i="16" l="1"/>
  <c r="E7" i="11"/>
  <c r="E5" i="11" s="1"/>
  <c r="G6" i="16" l="1"/>
  <c r="E5" i="16"/>
  <c r="G5" i="16"/>
  <c r="I7" i="11"/>
  <c r="G7" i="11"/>
  <c r="G5" i="11" s="1"/>
  <c r="C7" i="11"/>
  <c r="C5" i="11" s="1"/>
  <c r="I5" i="11" l="1"/>
</calcChain>
</file>

<file path=xl/sharedStrings.xml><?xml version="1.0" encoding="utf-8"?>
<sst xmlns="http://schemas.openxmlformats.org/spreadsheetml/2006/main" count="46" uniqueCount="22">
  <si>
    <t>ინფორმაცია</t>
  </si>
  <si>
    <t>კოდი</t>
  </si>
  <si>
    <t>ეკონომიკური კლასიფიკაციის მუხლები და პროგრამების დასახელება</t>
  </si>
  <si>
    <t>2016 წლის IV კვარტლის დაზუსტებული გეგმა ნაზარდი ჯამით</t>
  </si>
  <si>
    <t>სულ</t>
  </si>
  <si>
    <t>მ.შ სახ. ბიუჯეტით გათვალისწინებული ფონდები</t>
  </si>
  <si>
    <t>03 01</t>
  </si>
  <si>
    <t>აჭარის ავტონომიური რესპუბლიკის მთავრობის აპარატი</t>
  </si>
  <si>
    <t>ხარჯები</t>
  </si>
  <si>
    <t>შრომის ანაზღაურება</t>
  </si>
  <si>
    <t>საქონელი და მომსახურეობა</t>
  </si>
  <si>
    <t>სოციალური უზრუნველყოფა</t>
  </si>
  <si>
    <t>სხვა ხარჯები</t>
  </si>
  <si>
    <t>არაფინანსური აქტივები</t>
  </si>
  <si>
    <t xml:space="preserve">2021 წლის დამტკიცებული ბიუჯეტი </t>
  </si>
  <si>
    <t xml:space="preserve">2021 წლის დაზუსტებული ბიუჯეტი </t>
  </si>
  <si>
    <t>შტატით მომუშავეთა რაოდენობა</t>
  </si>
  <si>
    <t>აჭარის ავტონომიური რესპუბლიკის მთავრობის აპარატის  2022 წლის  ბიუჯეტის შესრულების შესახებ (IVკვარტალი)</t>
  </si>
  <si>
    <t>2022 წლის დამტკიცებული ბიუჯეტი (IV კვარტალი)</t>
  </si>
  <si>
    <t>2022 წლის დაზუსტებული ბიუჯეტი  (IV კვარტალი)</t>
  </si>
  <si>
    <t xml:space="preserve">2022 წლის IV კვარტლის საკასო ხარჯი </t>
  </si>
  <si>
    <t>აჭარის ავტონომიური რესპუბლიკის მთავრობის აპარატის  2022 წლის დამტკიცებული და დაზუსტებული ბიუჯეტის შესახებ (წლიური)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</si>
</sst>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/>
    <xf numFmtId="0" fontId="5" fillId="2" borderId="1" xfId="0" applyFont="1" applyFill="1" applyBorder="1" applyAlignment="1">
      <alignment horizontal="center" vertical="center" wrapText="1"/>
    </xf>
    <xf numFmtId="0" fontId="0" fillId="3" borderId="0" xfId="0" applyFill="1"/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Desktop\&#4307;&#4304;&#4307;&#4306;&#4308;&#4316;&#4312;&#4314;&#4308;&#4305;&#4304;&#8470;23%20%2010.10.13%20%202021%20&#4332;&#4314;&#4312;&#4321;%20IV%20&#4313;&#4309;&#4304;&#4320;&#4322;&#4304;&#4314;&#4312;%20&#4307;&#4304;%20&#4332;&#4314;&#4312;&#4323;&#4320;&#4312;%20&#4312;&#4316;&#4324;&#4317;&#4320;&#4315;&#4304;&#4330;&#4312;&#4308;&#4305;&#4312;\&#4307;&#4304;&#4307;&#4306;&#4308;&#4316;&#4312;&#4314;&#4308;&#4305;&#4304;&#8470;23%20%2010.10.13%20%202022%20&#4332;&#4314;&#4312;&#4321;%20I%20&#4313;&#4309;&#4304;&#4320;&#4322;&#4304;&#4314;&#4312;%20&#4307;&#4304;%20&#4332;&#4314;&#4312;&#4323;&#4320;&#4312;%20&#4312;&#4316;&#4324;&#4317;&#4320;&#4315;&#4304;&#4330;&#4312;&#4308;&#4305;&#431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Desktop\&#4307;&#4304;&#4307;&#4306;&#4308;&#4316;&#4312;&#4314;&#4308;&#4305;&#4304;&#8470;23%20%2010.10.13%20%202021%20&#4332;&#4314;&#4312;&#4321;%20IV%20&#4313;&#4309;&#4304;&#4320;&#4322;&#4304;&#4314;&#4312;%20&#4307;&#4304;%20&#4332;&#4314;&#4312;&#4323;&#4320;&#4312;%20&#4312;&#4316;&#4324;&#4317;&#4320;&#4315;&#4304;&#4330;&#4312;&#4308;&#4305;&#4312;\&#4307;&#4304;&#4307;&#4306;&#4308;&#4316;&#4312;&#4314;&#4308;&#4305;&#4304;&#8470;23%20%2010.10.13%20%202022%20&#4332;&#4314;&#4312;&#4321;%20I%20I&#4313;&#4309;&#4304;&#4320;&#4322;&#4304;&#4314;&#4312;%20&#4307;&#4304;%20&#4332;&#4314;&#4312;&#4323;&#4320;&#4312;%20&#4312;&#4316;&#4324;&#4317;&#4320;&#4315;&#4304;&#4330;&#4312;&#4308;&#4305;&#4312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Desktop\&#4307;&#4304;&#4307;&#4306;&#4308;&#4316;&#4312;&#4314;&#4308;&#4305;&#4304;&#8470;23%20%2010.10.13%20%202021%20&#4332;&#4314;&#4312;&#4321;%20IV%20&#4313;&#4309;&#4304;&#4320;&#4322;&#4304;&#4314;&#4312;%20&#4307;&#4304;%20&#4332;&#4314;&#4312;&#4323;&#4320;&#4312;%20&#4312;&#4316;&#4324;&#4317;&#4320;&#4315;&#4304;&#4330;&#4312;&#4308;&#4305;&#4312;\&#4307;&#4304;&#4307;&#4306;&#4308;&#4316;&#4312;&#4314;&#4308;&#4305;&#4304;&#8470;23%20%2010.10.13%20%202022%20&#4332;&#4314;&#4312;&#4321;%20I%20I%20I&#4313;&#4309;&#4304;&#4320;&#4322;&#4304;&#4314;&#4312;%20&#4307;&#4304;%20&#4332;&#4314;&#4312;&#4323;&#4320;&#4312;%20&#4312;&#4316;&#4324;&#4317;&#4320;&#4315;&#4304;&#4330;&#4312;&#4308;&#4305;&#431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"/>
      <sheetName val="5.2"/>
      <sheetName val="5.3"/>
      <sheetName val="5.4"/>
      <sheetName val="5.4."/>
    </sheetNames>
    <sheetDataSet>
      <sheetData sheetId="0"/>
      <sheetData sheetId="1">
        <row r="5">
          <cell r="C5">
            <v>1144110</v>
          </cell>
          <cell r="E5">
            <v>1184110</v>
          </cell>
          <cell r="I5">
            <v>834150.17</v>
          </cell>
        </row>
        <row r="6">
          <cell r="C6">
            <v>914110</v>
          </cell>
          <cell r="E6">
            <v>914110</v>
          </cell>
          <cell r="I6">
            <v>764400.17</v>
          </cell>
        </row>
        <row r="7">
          <cell r="C7">
            <v>483420</v>
          </cell>
          <cell r="E7">
            <v>483420</v>
          </cell>
          <cell r="I7">
            <v>430497.46</v>
          </cell>
        </row>
        <row r="8">
          <cell r="C8">
            <v>424690</v>
          </cell>
          <cell r="E8">
            <v>424690</v>
          </cell>
          <cell r="I8">
            <v>329339.84999999998</v>
          </cell>
        </row>
        <row r="9">
          <cell r="C9">
            <v>0</v>
          </cell>
          <cell r="E9">
            <v>0</v>
          </cell>
          <cell r="I9">
            <v>0</v>
          </cell>
        </row>
        <row r="10">
          <cell r="C10">
            <v>6000</v>
          </cell>
          <cell r="E10">
            <v>6000</v>
          </cell>
          <cell r="I10">
            <v>4562.8599999999997</v>
          </cell>
        </row>
        <row r="11">
          <cell r="C11">
            <v>230000</v>
          </cell>
          <cell r="E11">
            <v>270000</v>
          </cell>
          <cell r="I11">
            <v>69750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"/>
      <sheetName val="5.2"/>
      <sheetName val="5.3"/>
      <sheetName val="5.4"/>
      <sheetName val="5.4."/>
    </sheetNames>
    <sheetDataSet>
      <sheetData sheetId="0"/>
      <sheetData sheetId="1">
        <row r="5">
          <cell r="C5">
            <v>1012210</v>
          </cell>
          <cell r="E5">
            <v>978210</v>
          </cell>
          <cell r="I5">
            <v>1002224.81</v>
          </cell>
        </row>
        <row r="6">
          <cell r="C6">
            <v>912210</v>
          </cell>
          <cell r="E6">
            <v>918210</v>
          </cell>
          <cell r="I6">
            <v>855380.41</v>
          </cell>
        </row>
        <row r="7">
          <cell r="C7">
            <v>483420</v>
          </cell>
          <cell r="E7">
            <v>483420</v>
          </cell>
          <cell r="I7">
            <v>429688.09</v>
          </cell>
        </row>
        <row r="8">
          <cell r="C8">
            <v>422790</v>
          </cell>
          <cell r="E8">
            <v>428790</v>
          </cell>
          <cell r="I8">
            <v>422341.84</v>
          </cell>
        </row>
        <row r="9">
          <cell r="C9">
            <v>0</v>
          </cell>
          <cell r="E9">
            <v>0</v>
          </cell>
          <cell r="I9">
            <v>0</v>
          </cell>
        </row>
        <row r="10">
          <cell r="C10">
            <v>6000</v>
          </cell>
          <cell r="E10">
            <v>6000</v>
          </cell>
          <cell r="I10">
            <v>3350.48</v>
          </cell>
        </row>
        <row r="11">
          <cell r="C11">
            <v>100000</v>
          </cell>
          <cell r="E11">
            <v>60000</v>
          </cell>
          <cell r="I11">
            <v>146844.4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"/>
      <sheetName val="5.2"/>
      <sheetName val="5.3"/>
      <sheetName val="5.4"/>
      <sheetName val="5.4."/>
    </sheetNames>
    <sheetDataSet>
      <sheetData sheetId="0">
        <row r="7">
          <cell r="C7">
            <v>483420</v>
          </cell>
        </row>
        <row r="8">
          <cell r="C8">
            <v>422790</v>
          </cell>
        </row>
        <row r="9">
          <cell r="C9">
            <v>0</v>
          </cell>
          <cell r="E9">
            <v>921</v>
          </cell>
        </row>
        <row r="10">
          <cell r="C10">
            <v>6000</v>
          </cell>
          <cell r="E10">
            <v>21000</v>
          </cell>
        </row>
        <row r="11">
          <cell r="C11">
            <v>20000</v>
          </cell>
          <cell r="E11">
            <v>20000</v>
          </cell>
        </row>
      </sheetData>
      <sheetData sheetId="1">
        <row r="5">
          <cell r="C5">
            <v>932210</v>
          </cell>
          <cell r="E5">
            <v>1124210</v>
          </cell>
          <cell r="I5">
            <v>973358.4800000001</v>
          </cell>
        </row>
        <row r="6">
          <cell r="C6">
            <v>912210</v>
          </cell>
          <cell r="E6">
            <v>1104210</v>
          </cell>
          <cell r="I6">
            <v>902192.38000000012</v>
          </cell>
        </row>
        <row r="7">
          <cell r="E7">
            <v>482499</v>
          </cell>
          <cell r="I7">
            <v>427552.66</v>
          </cell>
        </row>
        <row r="8">
          <cell r="E8">
            <v>599790</v>
          </cell>
          <cell r="I8">
            <v>469435.37</v>
          </cell>
        </row>
        <row r="9">
          <cell r="I9">
            <v>920.54</v>
          </cell>
        </row>
        <row r="10">
          <cell r="I10">
            <v>4283.8100000000004</v>
          </cell>
        </row>
        <row r="11">
          <cell r="I11">
            <v>71166.100000000006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20"/>
  <sheetViews>
    <sheetView zoomScale="110" zoomScaleNormal="110" workbookViewId="0">
      <selection activeCell="I3" sqref="I3:J3"/>
    </sheetView>
  </sheetViews>
  <sheetFormatPr defaultRowHeight="27" customHeight="1" x14ac:dyDescent="0.25"/>
  <cols>
    <col min="1" max="1" width="8.28515625" customWidth="1"/>
    <col min="2" max="2" width="47" customWidth="1"/>
    <col min="3" max="6" width="13.42578125" customWidth="1"/>
    <col min="7" max="8" width="13.42578125" hidden="1" customWidth="1"/>
    <col min="9" max="10" width="13.42578125" customWidth="1"/>
    <col min="12" max="12" width="12.85546875" customWidth="1"/>
  </cols>
  <sheetData>
    <row r="1" spans="1:12" ht="27" customHeight="1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</row>
    <row r="2" spans="1:12" ht="27" customHeight="1" x14ac:dyDescent="0.25">
      <c r="A2" s="17" t="s">
        <v>17</v>
      </c>
      <c r="B2" s="17"/>
      <c r="C2" s="17"/>
      <c r="D2" s="17"/>
      <c r="E2" s="17"/>
      <c r="F2" s="17"/>
      <c r="G2" s="17"/>
      <c r="H2" s="17"/>
      <c r="I2" s="17"/>
      <c r="J2" s="17"/>
    </row>
    <row r="3" spans="1:12" ht="27" customHeight="1" x14ac:dyDescent="0.25">
      <c r="A3" s="18" t="s">
        <v>1</v>
      </c>
      <c r="B3" s="18" t="s">
        <v>2</v>
      </c>
      <c r="C3" s="19" t="s">
        <v>18</v>
      </c>
      <c r="D3" s="20"/>
      <c r="E3" s="19" t="s">
        <v>19</v>
      </c>
      <c r="F3" s="20"/>
      <c r="G3" s="19" t="s">
        <v>3</v>
      </c>
      <c r="H3" s="20"/>
      <c r="I3" s="19" t="s">
        <v>20</v>
      </c>
      <c r="J3" s="20"/>
    </row>
    <row r="4" spans="1:12" ht="51.75" customHeight="1" x14ac:dyDescent="0.25">
      <c r="A4" s="18"/>
      <c r="B4" s="18"/>
      <c r="C4" s="14" t="s">
        <v>4</v>
      </c>
      <c r="D4" s="14" t="s">
        <v>5</v>
      </c>
      <c r="E4" s="14" t="s">
        <v>4</v>
      </c>
      <c r="F4" s="14" t="s">
        <v>5</v>
      </c>
      <c r="G4" s="14" t="s">
        <v>4</v>
      </c>
      <c r="H4" s="14" t="s">
        <v>5</v>
      </c>
      <c r="I4" s="14" t="s">
        <v>4</v>
      </c>
      <c r="J4" s="14" t="s">
        <v>5</v>
      </c>
    </row>
    <row r="5" spans="1:12" ht="27" customHeight="1" x14ac:dyDescent="0.25">
      <c r="A5" s="2" t="s">
        <v>6</v>
      </c>
      <c r="B5" s="3" t="s">
        <v>7</v>
      </c>
      <c r="C5" s="4">
        <f>C7+C12</f>
        <v>893660</v>
      </c>
      <c r="D5" s="4"/>
      <c r="E5" s="4">
        <f>E7+E12</f>
        <v>946700</v>
      </c>
      <c r="F5" s="4"/>
      <c r="G5" s="4" t="e">
        <f>G7+G12+#REF!</f>
        <v>#REF!</v>
      </c>
      <c r="H5" s="4"/>
      <c r="I5" s="4">
        <f>I7+I12</f>
        <v>1158817.21</v>
      </c>
      <c r="J5" s="5"/>
      <c r="L5" s="12"/>
    </row>
    <row r="6" spans="1:12" ht="27" customHeight="1" x14ac:dyDescent="0.25">
      <c r="A6" s="6"/>
      <c r="B6" s="7" t="s">
        <v>16</v>
      </c>
      <c r="C6" s="5">
        <v>64</v>
      </c>
      <c r="D6" s="5"/>
      <c r="E6" s="5">
        <v>64</v>
      </c>
      <c r="F6" s="5"/>
      <c r="G6" s="5"/>
      <c r="H6" s="5"/>
      <c r="I6" s="5">
        <v>56</v>
      </c>
      <c r="J6" s="5"/>
      <c r="L6" s="12"/>
    </row>
    <row r="7" spans="1:12" ht="27" customHeight="1" x14ac:dyDescent="0.25">
      <c r="A7" s="2">
        <v>2</v>
      </c>
      <c r="B7" s="8" t="s">
        <v>8</v>
      </c>
      <c r="C7" s="4">
        <f>C8+C9+C10+C11</f>
        <v>893660</v>
      </c>
      <c r="D7" s="4"/>
      <c r="E7" s="4">
        <f>E8+E9+E10+E11</f>
        <v>946700</v>
      </c>
      <c r="F7" s="4"/>
      <c r="G7" s="4">
        <f>G8+G9+G10+G11</f>
        <v>0</v>
      </c>
      <c r="H7" s="4"/>
      <c r="I7" s="4">
        <f>I8+I9+I10+I11</f>
        <v>1158817.21</v>
      </c>
      <c r="J7" s="5"/>
      <c r="L7" s="12"/>
    </row>
    <row r="8" spans="1:12" ht="27" customHeight="1" x14ac:dyDescent="0.25">
      <c r="A8" s="9">
        <v>2.1</v>
      </c>
      <c r="B8" s="10" t="s">
        <v>9</v>
      </c>
      <c r="C8" s="5">
        <v>483370</v>
      </c>
      <c r="D8" s="5"/>
      <c r="E8" s="5">
        <v>483370</v>
      </c>
      <c r="F8" s="5"/>
      <c r="G8" s="5"/>
      <c r="H8" s="5"/>
      <c r="I8" s="5">
        <v>529994.51</v>
      </c>
      <c r="J8" s="5"/>
      <c r="L8" s="12"/>
    </row>
    <row r="9" spans="1:12" ht="27" customHeight="1" x14ac:dyDescent="0.25">
      <c r="A9" s="9">
        <v>2.2000000000000002</v>
      </c>
      <c r="B9" s="10" t="s">
        <v>10</v>
      </c>
      <c r="C9" s="5">
        <v>406290</v>
      </c>
      <c r="D9" s="5"/>
      <c r="E9" s="5">
        <v>444330</v>
      </c>
      <c r="F9" s="5"/>
      <c r="G9" s="5"/>
      <c r="H9" s="5"/>
      <c r="I9" s="11">
        <v>593642.66</v>
      </c>
      <c r="J9" s="5"/>
      <c r="L9" s="12"/>
    </row>
    <row r="10" spans="1:12" ht="27" customHeight="1" x14ac:dyDescent="0.25">
      <c r="A10" s="9">
        <v>2.7</v>
      </c>
      <c r="B10" s="10" t="s">
        <v>11</v>
      </c>
      <c r="C10" s="5">
        <v>0</v>
      </c>
      <c r="D10" s="5"/>
      <c r="E10" s="5">
        <v>0</v>
      </c>
      <c r="F10" s="5"/>
      <c r="G10" s="5"/>
      <c r="H10" s="5"/>
      <c r="I10" s="5">
        <v>0</v>
      </c>
      <c r="J10" s="5"/>
      <c r="L10" s="12"/>
    </row>
    <row r="11" spans="1:12" ht="27" customHeight="1" x14ac:dyDescent="0.25">
      <c r="A11" s="9">
        <v>2.8</v>
      </c>
      <c r="B11" s="10" t="s">
        <v>12</v>
      </c>
      <c r="C11" s="5">
        <v>4000</v>
      </c>
      <c r="D11" s="5"/>
      <c r="E11" s="5">
        <v>19000</v>
      </c>
      <c r="F11" s="5"/>
      <c r="G11" s="5"/>
      <c r="H11" s="1"/>
      <c r="I11" s="5">
        <v>35180.04</v>
      </c>
      <c r="J11" s="5"/>
      <c r="L11" s="12"/>
    </row>
    <row r="12" spans="1:12" ht="27" customHeight="1" x14ac:dyDescent="0.25">
      <c r="A12" s="2">
        <v>3.1</v>
      </c>
      <c r="B12" s="8" t="s">
        <v>13</v>
      </c>
      <c r="C12" s="4">
        <v>0</v>
      </c>
      <c r="D12" s="4"/>
      <c r="E12" s="4">
        <v>0</v>
      </c>
      <c r="F12" s="4"/>
      <c r="G12" s="4"/>
      <c r="H12" s="4"/>
      <c r="I12" s="4">
        <v>0</v>
      </c>
      <c r="J12" s="5"/>
      <c r="L12" s="12"/>
    </row>
    <row r="13" spans="1:12" ht="27" customHeight="1" x14ac:dyDescent="0.25">
      <c r="C13">
        <f>C5+'[1]5.2'!$C$5+'[2]5.2'!$C$5+'[3]5.2'!$C$5</f>
        <v>3982190</v>
      </c>
      <c r="E13">
        <f>E5+'[1]5.2'!$E$5+'[2]5.2'!$E$5+'[3]5.2'!$E$5</f>
        <v>4233230</v>
      </c>
      <c r="I13" s="13">
        <f>I5+'[1]5.2'!$I$5+'[2]5.2'!$I$5+'[3]5.2'!$I$5</f>
        <v>3968550.67</v>
      </c>
    </row>
    <row r="14" spans="1:12" ht="27" customHeight="1" x14ac:dyDescent="0.25">
      <c r="C14">
        <f>C7+'[1]5.2'!$C$6+'[2]5.2'!$C$6+'[3]5.2'!$C$6</f>
        <v>3632190</v>
      </c>
      <c r="E14">
        <f>E7+'[1]5.2'!$E$6+'[2]5.2'!$E$6+'[3]5.2'!$E$6</f>
        <v>3883230</v>
      </c>
      <c r="I14" s="13">
        <f>I7+'[1]5.2'!$I$6+'[2]5.2'!$I$6+'[3]5.2'!$I$6</f>
        <v>3680790.17</v>
      </c>
    </row>
    <row r="16" spans="1:12" ht="27" customHeight="1" x14ac:dyDescent="0.25">
      <c r="C16" s="15">
        <f>C8+'[1]5.2'!$C$7+'[2]5.2'!$C$7+'[3]5.1'!$C$7</f>
        <v>1933630</v>
      </c>
      <c r="E16" s="15">
        <f>E8+'[1]5.2'!$E$7+'[2]5.2'!$E$7+'[3]5.2'!$E$7</f>
        <v>1932709</v>
      </c>
      <c r="I16">
        <f>I8+'[1]5.2'!$I$7+'[2]5.2'!$I$7+'[3]5.2'!$I$7</f>
        <v>1817732.72</v>
      </c>
    </row>
    <row r="17" spans="3:9" ht="27" customHeight="1" x14ac:dyDescent="0.25">
      <c r="C17" s="15">
        <f>C9+'[1]5.2'!$C$8+'[2]5.2'!$C$8+'[3]5.1'!$C$8</f>
        <v>1676560</v>
      </c>
      <c r="E17">
        <f>E9+'[1]5.2'!$E$8+'[2]5.2'!$E$8+'[3]5.2'!$E$8</f>
        <v>1897600</v>
      </c>
      <c r="I17">
        <f>I9+'[1]5.2'!$I$8+'[2]5.2'!$I$8+'[3]5.2'!$I$8</f>
        <v>1814759.7200000002</v>
      </c>
    </row>
    <row r="18" spans="3:9" ht="27" customHeight="1" x14ac:dyDescent="0.25">
      <c r="C18" s="15">
        <f>C10+'[1]5.2'!$C$9+'[2]5.2'!$C$9+'[3]5.1'!$C$9</f>
        <v>0</v>
      </c>
      <c r="E18">
        <f>E10+'[1]5.2'!$E$9+'[2]5.2'!$E$9+'[3]5.1'!$E$9</f>
        <v>921</v>
      </c>
      <c r="I18">
        <f>I10+'[1]5.2'!$I$9+'[2]5.2'!$I$9+'[3]5.2'!$I$9</f>
        <v>920.54</v>
      </c>
    </row>
    <row r="19" spans="3:9" ht="27" customHeight="1" x14ac:dyDescent="0.25">
      <c r="C19" s="15">
        <f>C11+'[1]5.2'!$C$10+'[2]5.2'!$C$10+'[3]5.1'!$C$10</f>
        <v>22000</v>
      </c>
      <c r="E19">
        <f>E11+'[1]5.2'!$E$10+'[2]5.2'!$E$10+'[3]5.1'!$E$10</f>
        <v>52000</v>
      </c>
      <c r="I19">
        <f>I11+'[1]5.2'!$I$10+'[2]5.2'!$I$10+'[3]5.2'!$I$10</f>
        <v>47377.19</v>
      </c>
    </row>
    <row r="20" spans="3:9" ht="27" customHeight="1" x14ac:dyDescent="0.25">
      <c r="C20" s="15">
        <f>C12+'[1]5.2'!$C$11+'[2]5.2'!$C$11+'[3]5.1'!$C$11</f>
        <v>350000</v>
      </c>
      <c r="E20">
        <f>E12+'[1]5.2'!$E$11+'[2]5.2'!$E$11+'[3]5.1'!$E$11</f>
        <v>350000</v>
      </c>
      <c r="I20">
        <f>I12+'[1]5.2'!$I$11+'[2]5.2'!$I$11+'[3]5.2'!$I$11</f>
        <v>287760.5</v>
      </c>
    </row>
  </sheetData>
  <mergeCells count="8">
    <mergeCell ref="A1:J1"/>
    <mergeCell ref="A2:J2"/>
    <mergeCell ref="A3:A4"/>
    <mergeCell ref="B3:B4"/>
    <mergeCell ref="C3:D3"/>
    <mergeCell ref="E3:F3"/>
    <mergeCell ref="G3:H3"/>
    <mergeCell ref="I3:J3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11"/>
  <sheetViews>
    <sheetView tabSelected="1" zoomScale="130" zoomScaleNormal="130" workbookViewId="0">
      <selection activeCell="F4" sqref="F4"/>
    </sheetView>
  </sheetViews>
  <sheetFormatPr defaultRowHeight="15" x14ac:dyDescent="0.25"/>
  <cols>
    <col min="1" max="1" width="5.42578125" customWidth="1"/>
    <col min="2" max="2" width="36.28515625" customWidth="1"/>
    <col min="3" max="6" width="11.28515625" customWidth="1"/>
    <col min="7" max="8" width="13.42578125" hidden="1" customWidth="1"/>
  </cols>
  <sheetData>
    <row r="1" spans="1:8" ht="18.75" x14ac:dyDescent="0.25">
      <c r="A1" s="16" t="s">
        <v>0</v>
      </c>
      <c r="B1" s="16"/>
      <c r="C1" s="16"/>
      <c r="D1" s="16"/>
      <c r="E1" s="16"/>
      <c r="F1" s="16"/>
      <c r="G1" s="16"/>
      <c r="H1" s="16"/>
    </row>
    <row r="2" spans="1:8" ht="41.25" customHeight="1" x14ac:dyDescent="0.25">
      <c r="A2" s="17" t="s">
        <v>21</v>
      </c>
      <c r="B2" s="17"/>
      <c r="C2" s="17"/>
      <c r="D2" s="17"/>
      <c r="E2" s="17"/>
      <c r="F2" s="17"/>
      <c r="G2" s="17"/>
      <c r="H2" s="17"/>
    </row>
    <row r="3" spans="1:8" ht="49.5" customHeight="1" x14ac:dyDescent="0.25">
      <c r="A3" s="21" t="s">
        <v>1</v>
      </c>
      <c r="B3" s="21" t="s">
        <v>2</v>
      </c>
      <c r="C3" s="22" t="s">
        <v>14</v>
      </c>
      <c r="D3" s="23"/>
      <c r="E3" s="22" t="s">
        <v>15</v>
      </c>
      <c r="F3" s="23"/>
      <c r="G3" s="22" t="s">
        <v>3</v>
      </c>
      <c r="H3" s="23"/>
    </row>
    <row r="4" spans="1:8" ht="60" x14ac:dyDescent="0.25">
      <c r="A4" s="21"/>
      <c r="B4" s="21"/>
      <c r="C4" s="1" t="s">
        <v>4</v>
      </c>
      <c r="D4" s="1" t="s">
        <v>5</v>
      </c>
      <c r="E4" s="1" t="s">
        <v>4</v>
      </c>
      <c r="F4" s="1" t="s">
        <v>5</v>
      </c>
      <c r="G4" s="1" t="s">
        <v>4</v>
      </c>
      <c r="H4" s="1" t="s">
        <v>5</v>
      </c>
    </row>
    <row r="5" spans="1:8" ht="24" x14ac:dyDescent="0.25">
      <c r="A5" s="2" t="s">
        <v>6</v>
      </c>
      <c r="B5" s="3" t="s">
        <v>7</v>
      </c>
      <c r="C5" s="4">
        <f>C6+C11</f>
        <v>3982190</v>
      </c>
      <c r="D5" s="4"/>
      <c r="E5" s="4">
        <f>E6+E11</f>
        <v>4233230</v>
      </c>
      <c r="F5" s="4"/>
      <c r="G5" s="4" t="e">
        <f>G6+G11+#REF!</f>
        <v>#REF!</v>
      </c>
      <c r="H5" s="4"/>
    </row>
    <row r="6" spans="1:8" ht="24" customHeight="1" x14ac:dyDescent="0.25">
      <c r="A6" s="2">
        <v>2</v>
      </c>
      <c r="B6" s="8" t="s">
        <v>8</v>
      </c>
      <c r="C6" s="4">
        <f>C7+C8+C9+C10</f>
        <v>3632190</v>
      </c>
      <c r="D6" s="4"/>
      <c r="E6" s="4">
        <f>E7+E8+E9+E10</f>
        <v>3883230</v>
      </c>
      <c r="F6" s="4"/>
      <c r="G6" s="4">
        <f>G7+G8+G9+G10</f>
        <v>3239246</v>
      </c>
      <c r="H6" s="4"/>
    </row>
    <row r="7" spans="1:8" ht="22.5" customHeight="1" x14ac:dyDescent="0.25">
      <c r="A7" s="9">
        <v>2.1</v>
      </c>
      <c r="B7" s="10" t="s">
        <v>9</v>
      </c>
      <c r="C7" s="5">
        <v>1933630</v>
      </c>
      <c r="D7" s="5"/>
      <c r="E7" s="5">
        <v>1932709</v>
      </c>
      <c r="F7" s="5"/>
      <c r="G7" s="5">
        <v>2491742</v>
      </c>
      <c r="H7" s="5"/>
    </row>
    <row r="8" spans="1:8" ht="22.5" customHeight="1" x14ac:dyDescent="0.25">
      <c r="A8" s="9">
        <v>2.2000000000000002</v>
      </c>
      <c r="B8" s="10" t="s">
        <v>10</v>
      </c>
      <c r="C8" s="5">
        <v>1676560</v>
      </c>
      <c r="D8" s="5"/>
      <c r="E8" s="5">
        <v>1897600</v>
      </c>
      <c r="F8" s="5"/>
      <c r="G8" s="5">
        <v>715410</v>
      </c>
      <c r="H8" s="5"/>
    </row>
    <row r="9" spans="1:8" ht="22.5" customHeight="1" x14ac:dyDescent="0.25">
      <c r="A9" s="9">
        <v>2.7</v>
      </c>
      <c r="B9" s="10" t="s">
        <v>11</v>
      </c>
      <c r="C9" s="5">
        <v>0</v>
      </c>
      <c r="D9" s="5"/>
      <c r="E9" s="5">
        <v>921</v>
      </c>
      <c r="F9" s="5"/>
      <c r="G9" s="5">
        <v>5458</v>
      </c>
      <c r="H9" s="5"/>
    </row>
    <row r="10" spans="1:8" ht="22.5" customHeight="1" x14ac:dyDescent="0.25">
      <c r="A10" s="9">
        <v>2.8</v>
      </c>
      <c r="B10" s="10" t="s">
        <v>12</v>
      </c>
      <c r="C10" s="5">
        <v>22000</v>
      </c>
      <c r="D10" s="5"/>
      <c r="E10" s="5">
        <v>52000</v>
      </c>
      <c r="F10" s="5"/>
      <c r="G10" s="5">
        <v>26636</v>
      </c>
      <c r="H10" s="1"/>
    </row>
    <row r="11" spans="1:8" ht="22.5" customHeight="1" x14ac:dyDescent="0.25">
      <c r="A11" s="2">
        <v>3.1</v>
      </c>
      <c r="B11" s="8" t="s">
        <v>13</v>
      </c>
      <c r="C11" s="4">
        <v>350000</v>
      </c>
      <c r="D11" s="4"/>
      <c r="E11" s="4">
        <v>350000</v>
      </c>
      <c r="F11" s="4"/>
      <c r="G11" s="4">
        <v>110000</v>
      </c>
      <c r="H11" s="4"/>
    </row>
  </sheetData>
  <mergeCells count="7">
    <mergeCell ref="A1:H1"/>
    <mergeCell ref="A2:H2"/>
    <mergeCell ref="A3:A4"/>
    <mergeCell ref="B3:B4"/>
    <mergeCell ref="C3:D3"/>
    <mergeCell ref="E3:F3"/>
    <mergeCell ref="G3:H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2022 წ. ბიუჯ. და კვარტ. საკ (kv</vt:lpstr>
      <vt:lpstr>2022 წ. დამტკ. და დაზუსტ. ბ (2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2023-02-20T07:14:49Z</dcterms:modified>
</cp:coreProperties>
</file>