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70" windowHeight="12345"/>
  </bookViews>
  <sheets>
    <sheet name="პრიორიტეტის ფინ ანგარ ფორმა" sheetId="4" r:id="rId1"/>
  </sheets>
  <calcPr calcId="152511"/>
</workbook>
</file>

<file path=xl/calcChain.xml><?xml version="1.0" encoding="utf-8"?>
<calcChain xmlns="http://schemas.openxmlformats.org/spreadsheetml/2006/main">
  <c r="G195" i="4" l="1"/>
  <c r="E195" i="4"/>
  <c r="E9" i="4"/>
  <c r="E15" i="4"/>
  <c r="G580" i="4" l="1"/>
  <c r="E261" i="4"/>
  <c r="F244" i="4" l="1"/>
  <c r="E240" i="4"/>
  <c r="E241" i="4"/>
  <c r="E242" i="4"/>
  <c r="E243" i="4"/>
  <c r="E239" i="4"/>
  <c r="E244" i="4" l="1"/>
  <c r="F16" i="4"/>
  <c r="H15" i="4"/>
  <c r="G15" i="4"/>
  <c r="E14" i="4"/>
  <c r="E13" i="4"/>
  <c r="E580" i="4" l="1"/>
  <c r="E568" i="4"/>
  <c r="F567" i="4"/>
  <c r="F568" i="4" s="1"/>
  <c r="G564" i="4"/>
  <c r="G567" i="4" s="1"/>
  <c r="E564" i="4"/>
  <c r="H563" i="4"/>
  <c r="H564" i="4" s="1"/>
  <c r="F563" i="4"/>
  <c r="F564" i="4" s="1"/>
  <c r="G568" i="4" l="1"/>
  <c r="H567" i="4"/>
  <c r="H568" i="4" s="1"/>
  <c r="E388" i="4" l="1"/>
  <c r="G261" i="4" l="1"/>
  <c r="G34" i="4" l="1"/>
  <c r="G388" i="4" l="1"/>
  <c r="E16" i="4"/>
  <c r="G504" i="4"/>
  <c r="G234" i="4" s="1"/>
  <c r="E504" i="4"/>
  <c r="E447" i="4"/>
  <c r="G447" i="4"/>
  <c r="H234" i="4" l="1"/>
  <c r="H242" i="4" s="1"/>
  <c r="G242" i="4"/>
  <c r="G170" i="4"/>
  <c r="E170" i="4"/>
  <c r="E34" i="4" l="1"/>
  <c r="G7" i="4" l="1"/>
  <c r="G13" i="4" s="1"/>
  <c r="E7" i="4"/>
  <c r="G543" i="4" l="1"/>
  <c r="G235" i="4" s="1"/>
  <c r="G243" i="4" s="1"/>
  <c r="E543" i="4"/>
  <c r="E235" i="4" s="1"/>
  <c r="F235" i="4" s="1"/>
  <c r="D543" i="4"/>
  <c r="C543" i="4"/>
  <c r="H235" i="4" l="1"/>
  <c r="H243" i="4" s="1"/>
  <c r="H7" i="4" l="1"/>
  <c r="H13" i="4" s="1"/>
  <c r="G231" i="4" l="1"/>
  <c r="G239" i="4" s="1"/>
  <c r="E231" i="4"/>
  <c r="E234" i="4" l="1"/>
  <c r="F234" i="4" s="1"/>
  <c r="D504" i="4"/>
  <c r="C504" i="4"/>
  <c r="G233" i="4"/>
  <c r="G241" i="4" s="1"/>
  <c r="E233" i="4"/>
  <c r="F233" i="4" s="1"/>
  <c r="D447" i="4"/>
  <c r="C447" i="4"/>
  <c r="G232" i="4"/>
  <c r="G240" i="4" s="1"/>
  <c r="G244" i="4" s="1"/>
  <c r="E232" i="4"/>
  <c r="E236" i="4" s="1"/>
  <c r="D388" i="4"/>
  <c r="C388" i="4"/>
  <c r="G236" i="4" l="1"/>
  <c r="F232" i="4"/>
  <c r="H232" i="4"/>
  <c r="H240" i="4" s="1"/>
  <c r="H233" i="4"/>
  <c r="H241" i="4" s="1"/>
  <c r="H231" i="4" l="1"/>
  <c r="H239" i="4" s="1"/>
  <c r="H244" i="4" s="1"/>
  <c r="F231" i="4"/>
  <c r="F236" i="4" s="1"/>
  <c r="G8" i="4"/>
  <c r="G14" i="4" s="1"/>
  <c r="G16" i="4" s="1"/>
  <c r="E8" i="4"/>
  <c r="D261" i="4"/>
  <c r="C261" i="4"/>
  <c r="G10" i="4" l="1"/>
  <c r="H236" i="4"/>
  <c r="F8" i="4"/>
  <c r="E10" i="4"/>
  <c r="F7" i="4"/>
  <c r="H8" i="4"/>
  <c r="H14" i="4" s="1"/>
  <c r="H16" i="4" s="1"/>
  <c r="F10" i="4" l="1"/>
  <c r="H10" i="4"/>
</calcChain>
</file>

<file path=xl/sharedStrings.xml><?xml version="1.0" encoding="utf-8"?>
<sst xmlns="http://schemas.openxmlformats.org/spreadsheetml/2006/main" count="1265" uniqueCount="387">
  <si>
    <t>სამინისტროს/დაწესებულების პრიორიტეტების ფინანსური ანგარიშგების ფორმა:</t>
  </si>
  <si>
    <t xml:space="preserve">პრიორიტეტის დასახელება </t>
  </si>
  <si>
    <t>პროგრამის კოდი</t>
  </si>
  <si>
    <t>პროგრამის დასახელება</t>
  </si>
  <si>
    <t>6 თვის პროგნოზი</t>
  </si>
  <si>
    <t>მ.შ. რესპუბ. ბიუჯეტიდან</t>
  </si>
  <si>
    <t>6 თვის საკასო შესრულება</t>
  </si>
  <si>
    <t>მ.შ. რესპუბლიკური ბიუჯეტიდან</t>
  </si>
  <si>
    <t>1. მოსახლეობის ჯანმრთელობის დაცვა</t>
  </si>
  <si>
    <t>სულ პრიორიტეტზე მიმართული სახსრები</t>
  </si>
  <si>
    <t>მთლიანი პროგნოზი</t>
  </si>
  <si>
    <t>მთლიანი საკასო შესრულება</t>
  </si>
  <si>
    <t xml:space="preserve"> სამინისტროს/საქვეუწყებო დაწესებულების პროგრამის ფინანსური ანგარიშგების ფორმა</t>
  </si>
  <si>
    <t>პროგრამის განმახორციელებელი</t>
  </si>
  <si>
    <t>აჭარის ავტონომიური რესპუბლიკის ჯანმრთელობისა და სოციალური დაცვის სამინისტრო</t>
  </si>
  <si>
    <t>პროგრამით გათვალისწინებული ქვეპროგრამები და ღონისძიებები</t>
  </si>
  <si>
    <t>ფაქტი</t>
  </si>
  <si>
    <t>1. მოსახლეობის ინდივიდუალური სამედიცინო დახმარება</t>
  </si>
  <si>
    <t>სულ პროგრამის ბიუჯეტი</t>
  </si>
  <si>
    <t>სამინისტროს/საქვეუწყებო დაწესებულების ქვეპროგრამის 6 თვის ანგარიშის ფორმა</t>
  </si>
  <si>
    <t>ქვეპროგრამისდასახელება</t>
  </si>
  <si>
    <t>მოსახლეობის ინდივიდუალური სამედიცინო დახმარება</t>
  </si>
  <si>
    <t>ქვეპროგრამის კოდი</t>
  </si>
  <si>
    <t>ქვეპროგრამის განმახორციელებელი</t>
  </si>
  <si>
    <t>ქვეპროგრამებით გათვალისწინებული ღონისძიებები, მათი აღწერა, წარმატებები და წარმოქმნილი დაბრკოლებები</t>
  </si>
  <si>
    <t>ქვეპროგრამის შუალედური შედეგები</t>
  </si>
  <si>
    <t>დაგეგმილი მდგომარეობა</t>
  </si>
  <si>
    <t>ფაქტობრივი მდგომარეობა</t>
  </si>
  <si>
    <t>ქვეპროგრამის შუალედური შედეგის ინდიკატორები</t>
  </si>
  <si>
    <t>დაგეგმილი</t>
  </si>
  <si>
    <t>ფაქტობრივი</t>
  </si>
  <si>
    <t xml:space="preserve">2. ბენეფიციართა რაოდენობა </t>
  </si>
  <si>
    <t>შუალედური შედეგის სტატუსი:
ქვეპროგრამა</t>
  </si>
  <si>
    <t>მიღწეულია</t>
  </si>
  <si>
    <t>არსებითად მიღწეულია</t>
  </si>
  <si>
    <t>ნაწილობრივ მიღწეულია</t>
  </si>
  <si>
    <t>მიუღწეველია</t>
  </si>
  <si>
    <t>გასატარებელი ღონისძიებების ჩამონათვალი თუ ქვეპროგრამის შუალედური შედეგები ნაწილობრივ მიღწეულია ან მიუღწეველია</t>
  </si>
  <si>
    <t>√</t>
  </si>
  <si>
    <t>პრიორიტეტების კომისიის დასკვნა და რეკომენდაცია</t>
  </si>
  <si>
    <t>სახსრების ენდოპროთეზირება</t>
  </si>
  <si>
    <t xml:space="preserve">გამოჯანმრთელება, გაუმჯობესება. 
შესაძლებლობების შეზღუდვის შემცირება
</t>
  </si>
  <si>
    <t xml:space="preserve">ამბულატორიული მაღალტექნოლოგიური დიაგნოსტიკური კვლევა </t>
  </si>
  <si>
    <t>მოსახლეობის ჰოსპიტალიზაციამდე პერიოდში დაავადებათა დაგვიანებული დიაგნოსტიკით გამოწვეული გართულების პრევენცია მაღალტექნოლოგიურ სამედიცინო მომსახურებაზე ფინანსური ხელმისაწვდომობის გაზრდის გზით.</t>
  </si>
  <si>
    <t xml:space="preserve">შემცირებულია დაგვიანებული დიაგნოსტიკით გამოწვეული გართულები </t>
  </si>
  <si>
    <t xml:space="preserve">1. ბენეფიციართა რაოდენობა </t>
  </si>
  <si>
    <t xml:space="preserve">2. ბენეფიციარებისათვის  ფინანსური რისკების შემცირება </t>
  </si>
  <si>
    <t>სქოლიოზით დაავადებულ ბავშვთა რეაბილიტაცია</t>
  </si>
  <si>
    <t>საზოგადოებრივი ჯანმრთელობის დაცვა</t>
  </si>
  <si>
    <t>ქვეპროგრამის დასახელება</t>
  </si>
  <si>
    <t>დაავადებათა პრევენცია და პროფილაქტიკა</t>
  </si>
  <si>
    <t>ნაწილობრივ
 მიღწეულია</t>
  </si>
  <si>
    <t>0704</t>
  </si>
  <si>
    <t>სოციალური დაცვა</t>
  </si>
  <si>
    <t>100 წელს გადაცილებულ მოქალაქეებზე ერთჯერადი დახმარება</t>
  </si>
  <si>
    <t>100 წელს გადაცილებული მოქალაქეების სოციალური დახმარება</t>
  </si>
  <si>
    <t>ახალშობილი ტყუპების ოჯახების ერთჯერადი მატერიალური დახამრება</t>
  </si>
  <si>
    <t>ტყუპების ოჯახების სოციალური დახმარება</t>
  </si>
  <si>
    <t>შეზღუდული შესაძლებლობის მქონე და ხანდაზმულ პირთა გადაადგილების საშუალებებით უზრუნველყოფა</t>
  </si>
  <si>
    <t>სმენადაქვეითებულ მოქალაქეთა სმენის აპარატებით უზრუნველყოფა</t>
  </si>
  <si>
    <t>1. ბენეფიციარების რაოდენობა</t>
  </si>
  <si>
    <t>1. სოფლის ექიმების ადგილზე დამაგრება</t>
  </si>
  <si>
    <t>შეზღუდული შესაძლებლობის სტატუსის მქონე ბავშვთა სოციალური ადაპტაცია</t>
  </si>
  <si>
    <t>შეზღუდული შესაძლებლობის მქონე ბავშვების სოციალური ადაპტაციის ამაღლება და საზოგადოებაში ინტეგრაციის გაუმჯობესება</t>
  </si>
  <si>
    <t xml:space="preserve">1. ბენეფიციარებისათვის  ფინანსური რისკების შემცირება </t>
  </si>
  <si>
    <t>1. სხვადასხვა სოციალური კატეგორიის მოსახლეობის სამედიცინო დახმარება</t>
  </si>
  <si>
    <t>2. პირველადი ჯანდაცვის ხელშეწყობა</t>
  </si>
  <si>
    <t>3. საზოგადოებრივი ჯანმრთელობის დაცვა</t>
  </si>
  <si>
    <t xml:space="preserve"> სხვადასხვა სოციალური კატეგორიის მოსახლეობის სამედიცინო დახმარება</t>
  </si>
  <si>
    <t>სხვადასხვა სოციალური კატეგორიის მოსახლეობის სამედიცინო დახმარება</t>
  </si>
  <si>
    <t>პირველადი ჯანდაცვის ხელშეწყობა</t>
  </si>
  <si>
    <t>1. სამედიცინო და სოციალური რეაბილიტაცია</t>
  </si>
  <si>
    <t xml:space="preserve"> მოსახლეობის სოციალური დაცვა</t>
  </si>
  <si>
    <t>2. მოსახლების გარკევული სოციალური კატეგორიის ერთჯერადი მატერიალური დახმარება</t>
  </si>
  <si>
    <t>3. შეზღუდული შესაძლებლობების სტატუსის მქონე პირებთა და ხანდაზმულთა უზრუნველყოფა დამხმარე საშუალებებით</t>
  </si>
  <si>
    <t>სამედიცინო და სოციალური რეაბილიტაცია</t>
  </si>
  <si>
    <t>1. ბენეფიციართა დაკმაყოფილების მაჩვენებელი</t>
  </si>
  <si>
    <t>1. რეაბილიტაციის კურსის რაოდენობა</t>
  </si>
  <si>
    <t>სამინისტროს/საქვეუწყებო დაწესებულების პროგრამის ფინანსური ანგარიშგების ფორმა</t>
  </si>
  <si>
    <t>მოსახლების გარკევული სოციალური კატეგორიის ერთჯერადი მატერიალური დახმარება</t>
  </si>
  <si>
    <t>1. 100 წელს გადაცილებულ მოქალაქეებზე ერთჯერადი დახმარება</t>
  </si>
  <si>
    <t>2. ახალშობილი ტყუპების ოჯახების ერთჯერადი მატერიალური დახამრება</t>
  </si>
  <si>
    <t xml:space="preserve">     </t>
  </si>
  <si>
    <t xml:space="preserve">   √</t>
  </si>
  <si>
    <t>1. დაღუპულთა დედებისა და მეუღლეების დახმარება</t>
  </si>
  <si>
    <t>შეზღუდული შესაძლებლობის სტატუსის მქონე პირთა და ხანდაზმულთა უზრუნველყოფა დამხმარე საშუალებებით</t>
  </si>
  <si>
    <t>1. სმენადაქვეითებულ მოქალაქეთა სმენის აპარატებით უზრუნველყოფა</t>
  </si>
  <si>
    <t>2. შეზღუდული შესაძლებლობის მქონე და ხანდაზმულ პირთა გადაადგილების საშუალებებით უზრუნველყოფა</t>
  </si>
  <si>
    <t>პროგრამისდასახელება</t>
  </si>
  <si>
    <t>პროგრამებით გათვალისწინებული ღონისძიებები, მათი აღწერა, წარმატებები და წარმოქმნილი დაბრკოლებები</t>
  </si>
  <si>
    <t>პროგრამის შუალედური შედეგები</t>
  </si>
  <si>
    <t>პროგრამის შუალედური შედეგის ინდიკატორები</t>
  </si>
  <si>
    <t>ბენეფიციარების სიცოცხლის გახანგრძლივება და ჯანმრთელობის შენარჩუნება,
შესაძლებლობების შეზღუდვის
შემცირება; მკურნალობასთან დაკავშირებული  ფინანსური რისკებისაგან დაცვა</t>
  </si>
  <si>
    <t>მთლიანი საკასო</t>
  </si>
  <si>
    <t>ქვეპროგრამის შუალედური შედეგი</t>
  </si>
  <si>
    <t>შუალედური შედეგის სტატუსი:</t>
  </si>
  <si>
    <t>ქვეპროგრამა</t>
  </si>
  <si>
    <t>დასახელება</t>
  </si>
  <si>
    <t>გამოყოფილი თანხა</t>
  </si>
  <si>
    <t>გეგმა</t>
  </si>
  <si>
    <t>საკასო ხარჯი</t>
  </si>
  <si>
    <t>განხორციელებული აქტივობები:</t>
  </si>
  <si>
    <t xml:space="preserve">პროგრამული დაფინანსებით გამოჯანმრთელდა/გაუმჯობესდა პაციენტთა 99%, </t>
  </si>
  <si>
    <t>060204</t>
  </si>
  <si>
    <t>ზოგიერთი სოციალური კატეგორიის მოსახლეობის სამედიცინო მომსახურების თანადაფინანსება</t>
  </si>
  <si>
    <t>060209</t>
  </si>
  <si>
    <t>ზოგიერთი     სოციალური     კატეგორიის     მოსახლეობისათვის      სამედიცინო     მომსახურეობაზე     ფინანსური ხელმისაწვდომობის გაზრდა.</t>
  </si>
  <si>
    <t>ბავშვთა ადრეული განვითარება</t>
  </si>
  <si>
    <t>გონებრივი განვითარების შეფერხების მქონე ბავშვების სოციალური ინტეგრაციის ამაღლება</t>
  </si>
  <si>
    <t xml:space="preserve">   </t>
  </si>
  <si>
    <t xml:space="preserve">     √</t>
  </si>
  <si>
    <t>0602</t>
  </si>
  <si>
    <t>0603</t>
  </si>
  <si>
    <t>0604</t>
  </si>
  <si>
    <t>060201</t>
  </si>
  <si>
    <t>060203</t>
  </si>
  <si>
    <t>0605</t>
  </si>
  <si>
    <t>0606</t>
  </si>
  <si>
    <t>0607</t>
  </si>
  <si>
    <t>0608</t>
  </si>
  <si>
    <t>060502</t>
  </si>
  <si>
    <t>060503</t>
  </si>
  <si>
    <t>060504</t>
  </si>
  <si>
    <t>060601</t>
  </si>
  <si>
    <t>060602</t>
  </si>
  <si>
    <t>060603</t>
  </si>
  <si>
    <t>060702</t>
  </si>
  <si>
    <t>060701</t>
  </si>
  <si>
    <t>დასაქმების ხელშეწყობის უზრუნველყოფა</t>
  </si>
  <si>
    <t>0610</t>
  </si>
  <si>
    <t>სააგენტოს საქმიანობის პოპულარიზაცია</t>
  </si>
  <si>
    <t>060604</t>
  </si>
  <si>
    <t>მოზრდილი მოსახლეობის სამედიცინო რეაბილიტაცია</t>
  </si>
  <si>
    <t>060210</t>
  </si>
  <si>
    <t xml:space="preserve">    დაავადებული პაციენტის ორგანიზმის ფუნქციური მდგომარეობის აღდგენა/გაუმჯობესება,  ფუნქციონალური დამოუკიდებლობის მოპოვება და ცხოვრების ხარისხის ამაღლება. </t>
  </si>
  <si>
    <t>ეკომიგრანტი ოჯახებისათვის საცხოვრებელი ფართების შესყიდვა</t>
  </si>
  <si>
    <t>0609</t>
  </si>
  <si>
    <t>პროგრამული დაფინანსების შედეგად გამოჯანმრთელდა/გაუმჯობესდა პაციენტთა 99.9 %.</t>
  </si>
  <si>
    <t>1. 100  და მეტი წლის მოქალაქეების რაოდენობა</t>
  </si>
  <si>
    <t>დაგეგმილი მდგომარეობა
(6თვე)</t>
  </si>
  <si>
    <t xml:space="preserve"> სსიპ აჭარის ავტონომიური რესპუბლიკის საზოგადოებრივი ჯანდაცვის ცენტრი</t>
  </si>
  <si>
    <t>5. ეკომიგრანტი ოჯახების საცხოვრებლით უზრუნველყოფა</t>
  </si>
  <si>
    <t>სსიპ აჭარის ავტონომიური რესპუბლიკის დასაქმების სააგენტო</t>
  </si>
  <si>
    <t xml:space="preserve">შშმ პირთა პროფესიული გადამზადებისა და დასაქმების ხელშეწყობა </t>
  </si>
  <si>
    <t>061006</t>
  </si>
  <si>
    <t>კვალიფიკაციის ამაღლება  არაფორმალური განათლების გზით</t>
  </si>
  <si>
    <t>061005</t>
  </si>
  <si>
    <t>061004</t>
  </si>
  <si>
    <t>ფსიქიკური პრობლემების მქონე გერიატრიული პაციენტების თავშესაფრით უზრუნველყოფა</t>
  </si>
  <si>
    <t>მოსახლეობის საზღვაგარეთ მკურნალობის თანადაფინანსება</t>
  </si>
  <si>
    <t>2. სახსრების ენდოპროთეზირება</t>
  </si>
  <si>
    <t>3. ამბულატორიული მაღალტექნოლოგიური
დიაგნოსტიკური კვლევა</t>
  </si>
  <si>
    <t>4. მოსახლეობის საზღვაგარეთ მკურნალობის თანადაფინანსება</t>
  </si>
  <si>
    <t>5. ავთვისებიანი სიმსივნით დაავადებულ პაციენტთა დამატებითი სამედიცინო  მომსახურება</t>
  </si>
  <si>
    <t>6. გულის ქირურგიის დამატებითი სამედიცინო მომსახურება</t>
  </si>
  <si>
    <t>7.  ზოგიერთი სოციალური კატეგორიის მოსახლეობის სამედიცინო მომსახურების თანადაფინანსება</t>
  </si>
  <si>
    <t>8. მოზრდილი მოსახლეობის სამედიცინო რეაბილიტაცია</t>
  </si>
  <si>
    <t>1.ბენეფიციარებისათვის  ფინანსური რისკების შემცირება</t>
  </si>
  <si>
    <t>060205</t>
  </si>
  <si>
    <t xml:space="preserve"> ზოგიერთი სოციალური კატეგორიის მოსახლეობისათვის სამედიცინო მომსახურეობაზე ფინანსური ხელმისაწვდომობის გაზრდა</t>
  </si>
  <si>
    <t>ქვეპროგრამით განიხილება იმ პაციენტების საზღვარგარეთ მკურნალობის თანადაფინანსება, რომლებიც ნაწილობრივ დაფინანსებულია საქართველოს შრომის, ჯანმრთელობისა და სოციალური დაცვის სამინისტროს  პროგრამით "მოსახლეობის სამედიცინო მომსახურების მიწოდება პრიორიტეტულ სფეროებში"</t>
  </si>
  <si>
    <t>ავთვისებიანი სიმსივნით დაავადებულ პაციენტთა დამატებითი სამედიცინო  მომსახურება</t>
  </si>
  <si>
    <t>060206</t>
  </si>
  <si>
    <t>ავთვისებიანი სიმსივნით დაავადებული პაციენტების სიცოცხლის შენარჩუნება, ჯანმრთელობის გაუმჯობესება,  მკურნალობასთან დაკავშირებული  ფინანსური რისკებისაგან დაცვა.</t>
  </si>
  <si>
    <t>გულის ქირურგიის დამატებითი სამედიცინო მომსახურება</t>
  </si>
  <si>
    <t>060207</t>
  </si>
  <si>
    <t xml:space="preserve">  ქვეპროგრამის ბენეფიციარების სიცოცხლის შენარჩუნება, ჯანმრთელობის გაუჯობესება, შესაძლებლობების შეზღუდვის შემცირება; მკურნალობასთან დაკავშირებული  ფინანსური რისკებისაგან დაცვა.      </t>
  </si>
  <si>
    <t>060306</t>
  </si>
  <si>
    <t xml:space="preserve">სოფლის სამედიცინო პერსონალის (სოფლის ექიმი, სოფლის ექთანი)ადგილზე  დამაგრებით აჭარის ავტონომიური რესპუბლიკის  მუნიციპალიტეტების სოფლის მოსახლეობისათვის  უწყვეტი, ბაზისური სამედიცინო მომსახურეობის მიწოდების უზრუნველყოფა.  </t>
  </si>
  <si>
    <t>1. ქვეპროგრამა – დაავადებათა პრევენცია და პროფილატქიკა</t>
  </si>
  <si>
    <t>განხორციელებული რენტგენოლოგიური გამოკვლევა -გამოკვლეულ ბენეფიციართა არანაკლებ 50%-ში</t>
  </si>
  <si>
    <t xml:space="preserve"> კომპიუტერულ აუდიომეტრიული გამოკვლევა ტვინის ღეროს სმენის პასუხის რეგისტრაციის მეთოდით  (საპროგნოზო რაოდენობა  -1 შემთხვევა); </t>
  </si>
  <si>
    <t>060402</t>
  </si>
  <si>
    <t>დაავადებათა პრევენცია და პროფილატქიკა</t>
  </si>
  <si>
    <t>1. სქოლიოზით დაავადებულ ბავშვთა
რეაბილიტაცია</t>
  </si>
  <si>
    <t>2. შეზღუდული შესაძლებლობის სტატუსის მქონე ბავშვთა სოციალური ადაპტაცია</t>
  </si>
  <si>
    <t>3. ბავშვთა ადრეული განვითარება</t>
  </si>
  <si>
    <t>4. აუტიზმის სპექტრის დარღვევების მქონე ბავშვთა რეაბილიტაცია</t>
  </si>
  <si>
    <t>5. ბავშვთა ფსიქოსომატური აბილიტაცია /რეაბილიტაცია</t>
  </si>
  <si>
    <t>ბენეფიციართა ჯანმრთელობის მდგომარეობის  გაუმჯობესება, გართულებების პრევენცია.</t>
  </si>
  <si>
    <t>2. ბენეფიციართა რაოდენობა</t>
  </si>
  <si>
    <t>060505</t>
  </si>
  <si>
    <t>აუტიზმის სპექტრის დარღვევების მქონე ბავშვთა რეაბილიტაცია</t>
  </si>
  <si>
    <t>აუტიზმის სპექტრის დარღვევების მქონე ბავშვთა განვითარების სტიმულირება,  სოციალური ინტეგრაციის ხელშეწყობა, ბავშვისა და ოჯახის გაძლიერება</t>
  </si>
  <si>
    <t>2.ბენეფიციართა ჩართულობის მაჩვენებელი</t>
  </si>
  <si>
    <t>ბავშვთა ფსიქოსომატური აბილიტაცია /რეაბილიტაცია</t>
  </si>
  <si>
    <t>060506</t>
  </si>
  <si>
    <t>ბენეფიციართა ფიზიკური და ფსიქიკური ჯანმრთელობის მდგომარეობის ნაწილობრივი გაუმჯობესება, ადაპტაციური შესაძლებლობების გაძლიერება და სოციალური ინტეგრაციის ხელშეწყობა</t>
  </si>
  <si>
    <t xml:space="preserve">3. 2008 წლის რუსული აგრესიის შედეგად და 2012 წელს ავღანეთში დაღუპულ მეომართა ოჯახების დახმარება </t>
  </si>
  <si>
    <t>3. 2008 წლის რუსული აგრესიის დროს დაღუპულ, დაზიანების შედეგად შეზღუდული შესაძლებლობის მქონე და 2012 წელს ავღანეთში დაღუპულ მეომართა ოჯახების დახმარება</t>
  </si>
  <si>
    <t xml:space="preserve">2008 წლის რუსული აგრესიის შედეგად და 2012 წელს ავღანეთში დაღუპულ მეომართა ოჯახების დახმარება </t>
  </si>
  <si>
    <t>3. შეზღუდული შესაძლებლობის მქონე  და ხანდაზმულ პირთა სხვა დამხმარე საშუალებებით უზრუნველყოფა</t>
  </si>
  <si>
    <t>060704</t>
  </si>
  <si>
    <t>შეზღუდული შესაძლებლობის მქონე  და ხანდაზმულ პირთა სხვა დამხმარე საშუალებებით უზრუნველყოფა</t>
  </si>
  <si>
    <t>მოსახლეობის გარკვეული კატეგორიების თავშესაფრით უზრუნველყოფა</t>
  </si>
  <si>
    <t>0612</t>
  </si>
  <si>
    <t>061202</t>
  </si>
  <si>
    <t>4.  მოსახლეობის გარკვეული კატეგორიების თავშესაფრით უზრუნველყოფა</t>
  </si>
  <si>
    <t>დასაქმების ხელშეწყობა პროფესიული მომზადება/გადამზადების გზით</t>
  </si>
  <si>
    <t>061007</t>
  </si>
  <si>
    <t xml:space="preserve">პარტნიორ ორგანიზაციებში სხავადასხვა პროფესიით დასაქმებული პერსონალის საბაზრო მოთხოვნებისა და საჭიროებების შესაბამისად  კვალიფიკაციის გაზრდა და   საერთაშორისო გამოცდილების გაზიარება. </t>
  </si>
  <si>
    <t>სტუდენტთა დასაქმების ხელშეწყობა</t>
  </si>
  <si>
    <t>061008</t>
  </si>
  <si>
    <t>სოციალურად დაუცველი და სხვა სოციალური კატეგორიის  მოსახლეობისათვის მკურნალობასთან დაკავშირებული იმ ფინანსური რისკებისაგან დაცვა, რომელიც ვერ იფარება მოქმედი სახელმწიფო სამედიცინო  პროგრამებით. რის შედეგადაც მცირდება მოსახლეობაში დაავადებების გართულების ალბათობა, შეზღუდული  შესაძლებლობების შემცირებისა  და ლეტალობის გამოსავლის რისკი. ქვეპროგრამით 6 თვის განმავლობაში დაფინანსდა 1709 პაციენტი. მკურნალობა დასრულებული და ფინანსური ანგარიშსწორება განხორციელებულია 929 პაციენტზე. 780 პაციენტი აგრძელებს მკურნალობას.</t>
  </si>
  <si>
    <t>ქვეპროგრამის ფარგლებში სულ დაფინანსებული 1 129 983 ლარი</t>
  </si>
  <si>
    <t>ქვეპროგრამის ფარგლებში მომსახურეობა გაეწია 1709 პაციენტს.</t>
  </si>
  <si>
    <t>მოსახლეობის სხვადასხვა სოციალური კატეგორიისათვის სახსრების ენდოპროთეზირების ჩატარებაზე  ფინანსური ხელმისაწვდომობის უზრუნველყოფა. ქვეპროგრამით 6 თვის განმავლობაში დაფინანსდა 97 პაციენტი. მკურნალობა დასრულებული და ფინანსური ანგარიშსწორება განხორციელებულია 47  პაციენტზე. 50 პაციენტი აგრძელებს მკურნალობას, ან მკურნალობა ახალი დასრულებულია.</t>
  </si>
  <si>
    <t>ქვეპროგრამის ფარგლებში სულ დაფინანსებული 209 203 ლარი</t>
  </si>
  <si>
    <t>ქვეპროგრამის ფარგლებში მომსახურება გაეწია 97 პაციენტს</t>
  </si>
  <si>
    <t>სოციალურად დაუცველი მოსახლეობისათვის მაღალტექნოლოგიური დიაგნოსტიკურ კვლევებზე ფინანსური ხელმისაწვდომობის უზრუნველყოფა. ქვეპროგრამით 6 თვის განმავლობაში დაფინანსდა  1943 პაციენტი. გამოკვლევები ჩატარებულია და ფინანსური ანგარიშსწორება განხორციელებულია 1340 პაციენტზე. 603 პაციენტს გამოკვლევები ახალი ჩატარებული აქვს ან ჯერ არ ჩაუტარებია.</t>
  </si>
  <si>
    <t>ქვეპროგრამის ფარგლებში სამედიცინო მომსახურეობა გაეწია 1943 პაციენტს.</t>
  </si>
  <si>
    <t>ქვეპროგრამის ფარგლებში სულ დაფინანსებულია 495 091 ლარი</t>
  </si>
  <si>
    <t xml:space="preserve">მოზრდილი მოსახლეობის (18 წლის ზემოთ)  ნებისმიერი ორგანული სისტემის დაავადებით ან დაზიანებით განპირობებული უუნარობის ფუნქციის აღდგენა და შესაბამისად ცხოვრების  ხარისხის ამაღლება.  ქვეპროგრამით 6 თვის განმავლობაში დაფინანსდა 15 პაციენტი. მკურნალობა დასრულებული და ფინანსური ანგარიშსწორება განხორციელებულია 15 პაციენტზე. </t>
  </si>
  <si>
    <t>ქვეპროგრამის ფარგლებში სამედიცინო მომსახურეობა გაეწია 15 პაციენტს.</t>
  </si>
  <si>
    <t>ქვეპროგრამის ფარგლებში სულ დაფინანსებულია 244 087 ლარი</t>
  </si>
  <si>
    <t xml:space="preserve">        ავთვისებიანი სიმსივნით დაავადებულ პაციენტთა  სამედიცინო მომსახურება ძირითადად უზრუნველყოფილია სახელმწიფოს ბიუჯეტით დაფინანსებული სამედიცინო პროგრამებით, მაგრამ მიუხედავად ამისა  ავთვისებიანი სიმსივნით დაავადებულ პაციენტთა  მნიშვნელოვანი ნაწილის  სამედიცინო მომსახურების დაფინანსება  სხვადასხვა ობიექტური მიზეზების გამო ვერ ხერხდება საყოველთაო ჯანმრთელობის დაცვის სახელმწიფო პროგრამის ფარგლებში  ან ესაჭიროებათ ისეთი სამედიცინო მომსახურება, რომელიც საყოველთაო ჯანმრთელობის დაცვის სახელმწიფო პროგრამით გათვალისწინებული არ არის,  ძვირადღირებულ სამედიცინო მომსახურებას მიეკუთვნება  და  პაციენტთა დიდი ნაწილისათვის ხელმიუწვდომელი რჩება.  ქვეპროგრამით 6 თვის განმავლობაში დაფინანსებულია  2356 პაციენტი. მკურნალობა დასრულებული და ფინანსური ანგარიშსწორება განხორციელებულია 1582  პაციენტზე. 774 პაციენტი აგრძელებს მკურნალობას, ან მკურნალობა ახალი დასრულებულია.</t>
  </si>
  <si>
    <t>ქვეპროგრამის ფარგლებში სამედიცინო მომსახურეობა გაეწია 2356 პაციენტს.</t>
  </si>
  <si>
    <t>ქვეპროგრამის ფარგლებში სულ დაფინანსებულია 1 119 784 ლარი</t>
  </si>
  <si>
    <t xml:space="preserve"> მოსახლეობის  დამატებით კარდიოქირურგიულ მომსახურეობაზე (სამედიცინო მომსახურება, რომელიც არ ფინანსირდება სახელმწიფო ბიუჯეტით დაფინანსებული სამედიცინო პროგრამებით) ფინანსური ხელმისაწვდომობა და საყოველთაო ჯანმრთელობის დაცვის სახელმწიფო პროგრამით დაფინანსებული კარდიოქირურგიული ოპერაციების თანაგადახდა სრულად სახელმწიფო პროგრამით დამტკიცებული ტარიფის ფარგლებში. ქვეპროგრამით 6 თვის განმავლობაში დაფინანსებულია 807 პაციენტი. მკურნალობა დასრულებული და ფინანსური ანგარიშსწორება განხორციელებულია 567  პაციენტზე. 240  პაციენტი აგრძელებს მკურნალობას, ან მკურნალობა ახალი დასრულებულია.</t>
  </si>
  <si>
    <t>ქვეპროგრამის ფარგლებში სამედიცინო მომსახურეობა გაეწია 807 პაციენტს.</t>
  </si>
  <si>
    <t>ქვეპროგრამის ფარგლებში სულ დაფინანსებულია 649 992 ლარი</t>
  </si>
  <si>
    <t>ზოგიერთი სოციალური კატეგორიის მოსახლეობის სამედიცინო მომსახურების თანადაფინანსება. ქვეპროგრამით 6 თვის განმავლობაში დაფინანსდა  386 პაციენტი.  დასრულებული და ფინანსური ანგარიშსწორება განხორციელებულია 245 პაციენტზე. 141  პაციენტი აგრძელებს მკურნალობას, ან მკურნალობა ახალი დასრულებულია.</t>
  </si>
  <si>
    <t>ქვეპროგრამის ფარგლებში სამედიცინო მომსახურეობა გაეწია 386 პაციენტს.</t>
  </si>
  <si>
    <t>სულ დაფინანსებულია 159 348 ლარი</t>
  </si>
  <si>
    <t>ქვეპროგრამის ფარგლებში სულ დაფინანსებულია 159 348 ლარი</t>
  </si>
  <si>
    <t xml:space="preserve">  მოზრდილი მოსახლეობის (18 წლის ზემოთ)  ნებისმიერი ორგანული სისტემის დაავადებით ან დაზიანებით განპირობებული უუნარობის ფუნქციის აღდგენა და შესაბამისად ცხოვრების  ხარისხის ამაღლება. ქვეპროგრამით 6 თვის განმავლობაში დაფინანსდა  552 პაციენტი.  დასრულებული და ფინანსური ანგარიშსწორება განხორციელებულია 351 პაციენტზე. 201 პაციენტი აგრძელებს რეაბილიტაციას ან  ახალი დასრულებულია.</t>
  </si>
  <si>
    <t>552 ბენეფიციარს ნაწილობრივ გაუუმჯობესდა ჯანმრთელობის მდგომარეობა</t>
  </si>
  <si>
    <t>ქვეპროგრამის ფარგლებში  მომსახურება გაეწია  552 პაციენტს.</t>
  </si>
  <si>
    <t>სულ დაფინანსებულია 348 438 ლარი</t>
  </si>
  <si>
    <t>სოფლის სამედიცინო პერსონალის სოციალური უზრუნველყოფა</t>
  </si>
  <si>
    <t xml:space="preserve">სამედიცინო პერსონალის სოფლებში დამაგრება და მათი სოციალურ-ეკონომიური პირობების გაუმჯობესება, მუნიციპალიტეტების  სოფლის   მოსახლეობისათვის  ბაზისური,   უწყვეტი   სამედიცინო   მომსახურების მიწოდებისათვის    სოფლის ექიმებისა  და ექთნების  სოციალური დახმარების დანიშვნა- მაღალმთიანი მუნიციპალიტეტების (ქედა, შუახევი, ხულო) სოფლის ექიმებისათვის – 300 ლარი, სოფლის ექთნებისათვის 150 ლარი; ხელვაჩაურის და ქობულეთის სოფლის ექიმებისათვის – 150 ლარი, სოფლის ექთნებისათვის 100 ლარი; </t>
  </si>
  <si>
    <t>122 544 პაციენტს გაეწია უწყვეტი სამედიცინო მომსახურება</t>
  </si>
  <si>
    <t>6. მენჯ-ბარძაყის სახსრის დისპლაზიისა და თანდაყოლილი ამოვარდნილობის მქონე ბავშვთა რეაბილიტაცია</t>
  </si>
  <si>
    <t>7. სმენაპროთეზირებულ ბავშვთა აბილიტაცია/რეაბილიტაცია</t>
  </si>
  <si>
    <t>ქვეპროგრამით გათვალისწინებულია სქოლიოზით დაავადებულ 18 წლამდე ასაკის ბავშვთათვის რეაბილიტაციის კურსების დაფინანსება ,რომლებიც რეგისტრირებულნი არიან სოციალურად დაუცველი ოჯახების ერთიან მონაცემთა ბაზაში 0-დან 200 000 ის ჩათვლით სარეიტინგო ქულით და 2019 წლის 1 იანვრის მდგომარეობით და ვაუჩერის გაცემის პერიოდისათვის უწყვეტად რეგისტრირებულნი არიან აჭარის ავტონომიური რესპუბლიკის ტერიტორიაზე. კურსის ღირებულება შეადგენს 178 ლარს და ფინანსდება 100%-ით. 6 თვეში გაიცა 314 ვაუჩერი, დაფინანსდა 290 ვაუჩერი, 24 ბენეფიციარს უტარდება რეაბილიტაცია.</t>
  </si>
  <si>
    <t>290 ბენეფიციარის ჯანმრთელობის მდგომარეობა გაუმჯობესდა</t>
  </si>
  <si>
    <t>290 კურსი</t>
  </si>
  <si>
    <t>290 ბენეფიციარი</t>
  </si>
  <si>
    <t>15 დღიანი კურსის განმავლობაში ხორციელდება შეზღუდული შესაძლებლობის სტატუსის მქონე ბავშვთა სამედიცინო მეთვალყურეობა, მათ საჭიროებებზე მორგებული სწავლება,      მათი ფსიქოლოგიური დახმარება, სადღეღამისო მომსახურება   კვებით, სოციალური უნარ-ჩვევების სწავლება, რისთვისაც გათვალისწინებულია 20 ლარი დღეში. 6 თვეში გაიცა 27  ვაუჩერი, დაფინანსდა 24 ვაუჩერი, 3 ბენეფიციარს უტარდება რეაბილიტაცია.</t>
  </si>
  <si>
    <t>სოციალური ადაპტაციის კურსი ჩაუტარდა 24 ბავშვს</t>
  </si>
  <si>
    <t>24 კურსი</t>
  </si>
  <si>
    <t>24 ბენეფიციარი</t>
  </si>
  <si>
    <t xml:space="preserve">გონებრივი  განვითარების  შეფერხების  მქონე  ბავშვების  განვითარების  სტიმულირება  და  სოციალური  ინტეგრაციის ხელშეწყობა.  სამიზნე   ჯგუფისთვის  გაწეული   მომსახურება ანაზღაურდება არაუმეტეს  144 ლარის ოდენობით. 6 თვეში გაიცა 1467 ვაუჩერი, დაფინანსდა 1330 ვაუჩერი. 137 ვაუჩერის მფლობელ ბენეფიციარებს უტარდება რეაბილიტაცია. </t>
  </si>
  <si>
    <t>ქვეპროგრამით ფარგლებში მკურნალობა ჩაიტარა 342 ბენეფიციარმა</t>
  </si>
  <si>
    <t>3. რეაბილიტაციის კურსის რაოდენობა</t>
  </si>
  <si>
    <t xml:space="preserve">     აუტიზმის სპექტრის დარღვევების მქონე 2-დან 15 წლამდე ასაკის ბავშვების  განვითარების დარღვევების იდენტიფიცირება  და ადაპტაციური ფუნქციონირების დონის შეფასება. ბავშვის სოციალური, მოტორული, შემეცნებითი, კომუნიკაციური, თვითმოვლის  და დამოუკიდებლად ფუნქციონირების უნარების ჩამოყალიბების ხელშეწყობა მულტიდისციპლინური ჯგუფის  (ფსიქოლოგი, ფსიქიატრი, ნევროლოგი, ლოგოპედი, სპეციალური პედაგოგი, ქცევითი თერაპევტი და სხვა) მიერ ინდივიდუალური განვითარების წლიური გეგმის შესაბამისად.  სამიზნე ჯგუფისთვის გაწეული მომსახურება (1 კურსი-15 სეანსი, მათ შორის გამოყენებითი ქცევითი ანალიზის თერაპიის მინიმალური რაოდენობა - 12 სეანსი)   ანაზღაურდება არაუმეტეს 300 ლარის ოდენობით. 6 თვეში გაიცა 194 ვაუჩერი, დაფინანსდა 183 ვაუჩერი. 11 ვაუჩერის მფლობელ ბენეფიციარებს უტარდება რეაბილიტაცია. </t>
  </si>
  <si>
    <t>3. ბენეფიციართა რაოდენობა</t>
  </si>
  <si>
    <t xml:space="preserve"> ცენტრალური და პერიფერიული ნერვული სისტემის სხვადასხვა დაავადებების მქონე  ბავშვების სამედიცინო მეთვალყურეობა, ფიზიკური თერაპია, მეტყველების თერაპია, ბავშვისა და მშობლის ფსიქოლოგიური დახმარება .სამიზნე ჯგუფისთვის გაწეული მომსახურება (1 კურსი - 22 ღონისძიება) ანაზღაურდება სარეაბილიტაციო ღონისძიებების ტარიფით 233 ლარის ოდენობით. 6 თვეში გაიცა 2 168 ვაუჩერი, დაფინანსდა 1958 ვაუჩერი. 210 ვაუჩერის მფლობელ ბენეფიციარებს უტარდება რეაბილიტაცია. </t>
  </si>
  <si>
    <t>ქვეპროგრამით ფარგლებში მკურნალობა ჩაიტარა 879 ბენეფიციარმა</t>
  </si>
  <si>
    <t>მენჯ-ბარძაყის სახსრის დისპლაზიისა და თანდაყოლილი ამოვარდნილობის მქონე ბავშვთა რეაბილიტაცია</t>
  </si>
  <si>
    <t>060507</t>
  </si>
  <si>
    <t xml:space="preserve">დისპლაზიისა და თანდაყოლილი ამოვარდნილობისს მქონე ბავშვებისათვის სარეაბილიტაციო ღონისძიებების მიწოდება - სამიზნე  ჯგუფისთვის  გაწეული  მომსახურება  მოიცავს  ექიმ-სპეციალისტის კონსულტაციას, სარეაბილიტაციო     ღონისძიებების ჩატარებას ( მასაჟი -10,  სამკურნალო ფიზკულტურა -10, ელექტროფორეზი - 10), მშობლისათვის სამკურნალო  ფიზკულტურის სახლის  პირობებში  ჩატარების  სწავლებას.  მომსახურების  ღირებულება  შეადგენს 160  ლარს. 6 თვეში გაიცა 20 ვაუჩერი, დაფინანსდა 12 ვაუჩერი. 8 ვაუჩერის მფლობელ ბენეფიციარებს უტარდება რეაბილიტაცია. </t>
  </si>
  <si>
    <t>ქვეპროგრამით ფარგლებში მკურნალობა ჩაიტარა 12 ბენეფიციარმა</t>
  </si>
  <si>
    <t>ქვეპროგრამით ფარგლებში მკურნალობა ჩაიტარა 38 ბენეფიციარმა</t>
  </si>
  <si>
    <t>1. ბენეფიციართა რაოდენობა</t>
  </si>
  <si>
    <t>2. რეაბილიტაციის კურსის რაოდენობა</t>
  </si>
  <si>
    <t>060508</t>
  </si>
  <si>
    <t>სმენაპროთეზირებულ ბავშვთა აბილიტაცია/რეაბილიტაცია</t>
  </si>
  <si>
    <t xml:space="preserve">ქვეპროგრამით განსაზღვრული სამიზნე ჯგუფის  სარეაბილიტაციო  მომსახურების ორგანიზება. სამიზნე ჯგუფს მიეკუთვნება 3-დან 10 წლის ასაკამდე სხვადასხვა ხარისხის სმენადაქვეითებული სმენაპროთეზირებული (სმენის აპარატი, კოხლეარული იმპლანტი) ბავშვები. ბენეფიციარს ქვეპროგრამით გათვალისწინებული მომსახურება  (1 კურსი: მეტყველების თერაპიის 10 ვიზიტი, მათ შორის 5 ინდივიდუალურ და 5 ჯგუფურ მეცადინეობას და  მუსიკათერაპიის  4 ვიზიტი. სამიზნე ჯგუფისთვის გაწეული მომსახურება  ანაზღაურდება  მომსახურების ღირებულების 100%-ით, მაგრამ არაუმეტეს ქვეპროგრამით განსაზღვრული ტარიფისა - ერთი  კურსი 310 ლარის ოდენობით. 6 თვეში გაიცა 3 ვაუჩერი, დაფინანსდა 3 ვაუჩერი. </t>
  </si>
  <si>
    <t>სმენაპროთეზირებული ბავშვებისათვის რეაბილიტაციის სერვისებზე ხელმისაწვდომობა გაზრდილია,  ბავშვის ადაპტაციური შესაძლებლობა გაუმჯობესებულია, მშობლის უნარ-ჩვევები ამაღლებულია და ოჯახი გაძლიერებულია</t>
  </si>
  <si>
    <t>ქვეპროგრამით ფარგლებში მკურნალობა ჩაიტარა 3 ბენეფიციარმა</t>
  </si>
  <si>
    <t>ქვეპროგრამა ითვალისწინებს 100 წელს გადაცილებული მოქალაქეებისათვის ერთჯერადი მატერიალური დახმარების გაწევას თითოეულზე 1000 ლარის ოდენობით. დახმარება ბენეფიციარებს გადაეცემა სამინისტროს უფლებამოსილი წარმომადგენლის მიერ. 6 თვეში დახმარება გადაეცა 30 ბენეფიციარს.</t>
  </si>
  <si>
    <t>30 ბენეფიციარის სოციალურ-ეკონომიური მდგომარეობა ნაწილობრივ გაუმჯობესდა</t>
  </si>
  <si>
    <t>30 ბენეფიციარი</t>
  </si>
  <si>
    <t xml:space="preserve">ქვეპროგრამის ფარგლებში გათვალისწინებულია   ერთჯერადი მატერიალური დახმარების გაცემა იმ  ოჯახებზე, სადაც დაიბადება ტყუპი -  2 ბავშვი 2000 ლარის, 3 ბავშვი - 3000 ლარის, 4 ბავშვი - 4000 ლარის ოდენობით (ტყუპისცალზე -1000 ლარი) და ა.შ. დახმარების თანხა ჩაირიცხება მშობლის (დედის ან მამის) საბანკო ანგარიშზე.  6 თვეში დახმარება გაეწია 35 ოჯახს - 71 ახალშობილს.
 </t>
  </si>
  <si>
    <t>35 ოჯახის მატერიალური მდგომარეობა ნაწილობრივ გაუმჯობესდა</t>
  </si>
  <si>
    <t>71 ახალშობილი</t>
  </si>
  <si>
    <t xml:space="preserve">  ქვეპროგრამა  ითვალისწინებს აჭარის ავტონომიური რესპუბლიკის ადმინისტრაციულ ტერიტორიაზე რეგისტრირებული  2008 წლის აგვისტოს თვეში განვითარებული  საომარი მოქმედებების  შედეგად დაღუპულ  19 სამხედრო მოსამსახურის, ასევე, 2012 წელს ავღანეთში საერთაშორისო სამხედრო ოპერაციის შესრულების დროს დაღუპულ 3 მეომრის ოჯახზე მატერიალური დახმარების  გაწევას.  დედისა  და  ქალთა  საერთაშორისო  დღესთან  დაკავშირებით  მატერიალური  დახმარება  გაეწევა დაღუპული მეომრების  დედებსა    და  მეუღლეებს თითოეულს 1000  ლარის  ოდენობით.  დედისა   და   ქალთა   საერთაშორისო   დღესთან   დაკავშირებით   მატერიალური   დახმარება   გაეწევა დაღუპული მეომრების დედებსა  და მეუღლეებს თითოეულს 1000  ლარის  ოდენობით,  სულ  23  ბენეფიციარს. </t>
  </si>
  <si>
    <t>დაღუპულთა ოჯახების სოციალური დახმარება</t>
  </si>
  <si>
    <t xml:space="preserve">ომში  დაღუპულთა ოჯახებს ( 23 დედას და მეუღლეს) გაეწია სოციალური დახმარება </t>
  </si>
  <si>
    <t>ქვეპროგრამით გათვალისწინებულია შეზღუდული შესაძლებლობის მქონე და ხანდაზმული მოქალაქეების უზრუნველყოფა გადაადგილების საშუალებით - სავარძელ-ეტლით. 6 თვეში გაცემულია 210 ვაუჩერი, დაფინანსდა 175 ვაუჩერი.</t>
  </si>
  <si>
    <t xml:space="preserve">175 ბენეფიციარის  გადაადგილების მოთხოვნა დაკმაყოფილდა </t>
  </si>
  <si>
    <t>ბენეფიციართა სოციალური პირობების ნაწილობრივი გაუმჯობესება, გადაადგილების მოთხოვნის დაკმაყოფილება სავარძელ-ეტლებით</t>
  </si>
  <si>
    <t>1. ბენეფიციართა ჩართულობის მაჩვენებელი</t>
  </si>
  <si>
    <t>ქვეპროგრამით გათვალისწინებულია  III-IV ხარისხის სმენაჩლუნგობის მქონე მოქალაქეების (18 წლამდე ასაკის ბავშვებისათვის ნებისმიერი ხარისხის)   ციფრული სმენის აპარატებით უზრუნველყოფა. 6 თვეში გაცემულია 422 ვაუჩერი, დაფინანსდა 238 ვაუჩერი.</t>
  </si>
  <si>
    <t>სმენადაქვეითებულ მოქალაქეთა ცხოვრების ხარისხის გაუმჯობესება, საზოგადოებაში  მათი ინტეგრაციის ამაღლება სმენის აპარატების საშუალებით</t>
  </si>
  <si>
    <t>238 ბენეფიციარის ცხოვრების ხარისხი გაუმჯობესდა, ამაღლდა მათი საზოგადოებაში ინტეგრაციის დონე</t>
  </si>
  <si>
    <t>238 ბენეფიციარი</t>
  </si>
  <si>
    <t>შეზღუდული  შესაძლებლობის  მქონე და ხანდაზმული  პირების ცხოვრების ხარისხის გაუმჯობესება, ბენეფიციართა და მათი ოჯახების სოციალური და მორალური მხარდაჭერა</t>
  </si>
  <si>
    <t>ქვეპროგრამის ბენეფიციარებს წარმოადგენენ  შეზღუდული  შესაძლებლობის სტატუსის  (მათ შორის ბავშვები), ხანგრძლივად მწოლიარე ნევროლოგიური და ონკოლოგიური დიაგნოზის მქონე  და ხანდაზმული პირები, რომლებიც საჭიროებენ სხვადასხვა დამხმარე და მოვლის საშუალებებს. 6 თვეში გაცემულია 210 ვაუჩერი, დაფინანსდა 88 ვაუჩერი.</t>
  </si>
  <si>
    <t>88 ბენეფიციარის ცხოვრების ხარისხი გაუმჯობესდა.</t>
  </si>
  <si>
    <t>დედათა და ბავშვთა თავშესაფრით უზრუნველყოფა</t>
  </si>
  <si>
    <t>დედათა და ბავშვთა საცხოვრებლით უზრუნველყოფა</t>
  </si>
  <si>
    <t>061203</t>
  </si>
  <si>
    <t xml:space="preserve">ქვეპროგრამის  ფარგლებში  გათვალისწინებულია  სხვადასხავა პრობლემების მქონე (მარტოხელა, ძალადობაგანცდილი, მიუსაფარი)  დედებისა და  ბავშვების  დროებითი  24-საათიანი თავშესაფრით  უზრუნველყოფა,    ბენეფიციარების  სადღეღამისო  მომსახურება  სამჯერადი  კვებით,  რომელთაგან  ერთ- ერთი უნდა იყოს სამკომპონენტიანი სადილი (მათ შორის ბავშვის კვების პროდუქტებით მომარაგება), ბენეფიციართა  უზრუნველყოფა ასაკის, სქესის, სეზონის შესაბამისი ტანისამოსითა  და პირადი ჰიგიენის  ნივთებით,  მათი  ფსიქოლოგიური  დახმარება,  პროფესიული  და არაფორმალური განათლების ხელშეწყობა, დასაქმებაში დახმარება, საჭიროების შემთვევაში სამედიცინო მომსახურების ორგანიზება, სოციალური უნარ-ჩვევების სწავლება, რისთვისაც გათვალისწინებულია 17 ლარი დღეში. 6 თვის განმავლობაში საცხოვრებლის მომსახურებით ისარგებლა 27 ბენეფიციარმა. </t>
  </si>
  <si>
    <t>სხვადსხვა პრობლემების მქონე  დედათა და ბავშვთა საცხოვრებელი პირობები გაუმჯობესებულია, მათი სოციალური ინტეგრაციის ხარისხი ამაღლებულია.</t>
  </si>
  <si>
    <t>27 ბენეფიციარის სოციალური მდგომარეობა გაუმჯობესდა</t>
  </si>
  <si>
    <t>27 ბენეფიციარი</t>
  </si>
  <si>
    <t xml:space="preserve">   √     </t>
  </si>
  <si>
    <t>ხანდაზმული ფსიქიკური პრობლემების მქონე  პაციენტებისა და მათი ოჯახის წევრები/მომვლელის სოციალური და ფსიქოლოგიური პირობები გაუმჯობესებულია.</t>
  </si>
  <si>
    <t xml:space="preserve">ქვეპროგრამის ბენეფიციარები არიან ხანდაზმული (ქალები - 60 წლიდან, მამაკაცები - 65 წლიდან) ფსიქიკური პრობლემების მქონე   პირები, რომელთა  მართვა სახლის პირობებში შეუძლებელია და ამავე დროს ვერ აკმაყოფილებენ სტაციონარული მომსახურების პირობებს. ქვეპროგრამის  ფარგლებში  გათვალისწინებულია დროებითი  24-საათიანი თავშესაფრით  უზრუნველყოფა, სადღეღამისო  მომსახურება  სამჯერადი  კვებით,  ბენეფიციარების უზრუნველყოფა პირადი ჰიგიენის  ნივთებით, პაციენტის ფსიქიატრიული მდგომარეობის შეფასება, ფსიქოტროპული და საჭიროებისამებრ, თანმხლები სომატური დაავადებების  მედიკამენტებით მკურნალობა.   პაციენტებს რეაბილიტაცია ჩაუტარდებათ მულტიდისციპლინარული მეთოდით ინდივიდუალური მართვის გეგმის შესაბამისად,  სხვა სომატური გართულების შემთხვევაში გათვალისწინებულია სამედიცინო მომსახურების ორგანიზება.  ზემოაღნიშნული ღონისძიებების  ღირებულება შეადგენს 25 ლარს დღეში. 6 თვის განმავლობაში საცხოვრებლის მომსახურებით ისარგებლა 67 ბენეფიციარმა. </t>
  </si>
  <si>
    <t>67 ბენეფიციარის სოციალური მდგომარეობა გაუმჯობესდა</t>
  </si>
  <si>
    <t>67 ბენეფიციარი</t>
  </si>
  <si>
    <t>ეკომიგრანტი ოჯახების საცხოვრებლით უზრუნველყოფა</t>
  </si>
  <si>
    <t>პროგრამით გათვალისწინებულია სტიქიური კატასტროფების შედეგად დაზარალებული ოჯახების გადაყვანა უსაფრთხო გარემოში.  სამინისტრო ბენეფიციარებს  25 000 ლარის ფარგლებში უწევს ფინანსურ მხარდაჭერას, გეოლოგიურად უსაფრთხო ტერიტორიებზე მათთვის საცხოვრებელი ფართების შეძენის მიზნით. 6 თვის განმავლობაში შეძენილია 32 უძრავი ქონება, რისთვისაც სამინისტროს მიერ ნასყიდობის ხელშეკრულების საფუძველზე, გამყიდველის ანგარიშზე გადაირიცხა 800 000 ლარი, უძრავი ქონების ტექნიკური მდგომარეობისა და საბაზრო ხელშეკრულების დადგენის მიზნით გადახდილი იქნა 18 000 ლარი,  ხოლო 3 675 ლარი გადახდილი იქნა სარეგისტრაციო მომსახურების საფასური, ჯამში 821 675 ლარი.</t>
  </si>
  <si>
    <t>ეკომიგრანტები უზრუნველყოფილი არიან უსაფრთხო საცხოვრებელით</t>
  </si>
  <si>
    <t>საცხოვრებლით უზრუნველყოფილია 32 ეკომიგრანტი</t>
  </si>
  <si>
    <t>32 ოჯახი</t>
  </si>
  <si>
    <t>ა.ა.რ 2019 წლის მთავრობის სარეზერვო ფონდი</t>
  </si>
  <si>
    <t xml:space="preserve"> ა)182 232.2 ლარი  - 46 პაციენტის  მკურნალობისათვის, ბ) 317 153.25  ლარი - 47 ოჯახზე ერთჯერადი მატერიალური დახმარებისათვის. გ) 5600 ლარი - 2 პაციენტის მედიკამენტის შესაძენად. დ) 1420 ლარი - 1 პაციენტის სამედიცინო ინვენტარის შესაძენად,  44 პაციენტის თანხა 233 270.55 ლარი 6 თვის განმავლობაში დარჩა ასათვისებელი.</t>
  </si>
  <si>
    <t>აჭარის ავტონომიური რესპუბლიკის დასაქმების სააგენტოს საქმიანობის პოპულარიზაციის უზრუნველყოფა, რაც ხელს შეუწყობს დასაქმების სააგენტოს მეშვეობით შემოთავაზებული მომსახურეობისა და სერვისით მოსარგებლე მოქალაქეების ზრდას და  გააუმჯობესებს დასაქმების ხელშეწყობას.                                                                                                                                                                                                                                                                                                                 ქვეპროგრამის ფარგლებში განხორციელდა- საინფორმაციო/სარეკლამო კამპანიის ფარგლებში დამზადდა ბრენდირებული და საინფორმაციო მასალები;  განხორციელდა სააგენტოს საქმიანობისა და შეთავაზებული სერვისების შესახებ მოსახლეობის ინფორმირება, პოტენციურ დამსაქმებელთან კომუნიკაციის გააქტიურება, ვაკანსიების მოძიება;  სააგენტოს მიერ ადმინისტრირებად შრომის მართვის ელექტრონულ სისტემაში 805 სამუშაოს მაძიებლის, 117კომპანიისა და 349 ვაკანსიის  რეგისტრაცია, აჭარის ტერიტორიაზე ოპერირებადი 40 ორგანიზაციის გამოკითხვა,  277 სამუშაოს მაძიებლის დასაქმება.</t>
  </si>
  <si>
    <t>ქედის, შუახევის, ხულოს, ხელვაჩაურის, ქობულეთის და ბათუმის   მუნიციპალიტეტში, რეგისტრირებული 180 სამუშაოს მაძიებელთათვის სამუშაოს ძიების, თვითპრეზენტაციის უნარების განვითარების და შრომის ბაზარზე ქცევის ელემენტარული წესების შესახებ ცნობიერების ამაღლების მიზნით განხორციელდა ტრენინგ-სემინარების ორგანიზება.
პროგრამის ფარგლებში ჩატარდა მასშტაბური დასაქმების ფორუმი, სადაც წარმოდგენილი იყო 69 კომპანია, 279 აქტიური ვაკანსიითა და 1874 სამუშაო ადგილით შემდეგი საქმიანობის სფეროებიდან - კვებისა და განთავსების ობიექტები, დამამუშავებელი მრეწველობა, ვაჭრობა და დისტრიბუცია, მშენებლობა, საოფისე საქმიანობა, ფინანსები და დაზღვევა, ტრანსპორტი და ლოჯისტიკა, ჯანდაცვა და სოციალური მომსახურება.</t>
  </si>
  <si>
    <t>სააგენტოს  სერვისებით მოსარგებლეთა  გაზრდილი რაოდენობა; დასაქმების გაზრდილი შესაძლებლობები</t>
  </si>
  <si>
    <t xml:space="preserve">სააგენტოს სერვისებით მოსარგებლეთა რაოდენობა გაიზარდა 922 მომხმარებლით; დასაქმების მაჩვენებელი 277-ით </t>
  </si>
  <si>
    <t>სააგენტოს მიერ ადმინისტრირებად შრომის ბაზრის მართვის ელექტრონულ სისტემაში დარეგისტრირდა და სააგენტოს სერვისებით სარგებლობს 922 ახალი მომხმარებელი: 117 კომპანია და 805 სამუშაოს მაძიებელი</t>
  </si>
  <si>
    <t>349 აქტიური ვაკანსია</t>
  </si>
  <si>
    <t xml:space="preserve">საზოგადოების სხვადასხვა ჯგუფების პროფესიული და პრაქტიკული უნარ-ჩვევების შეძენა/ამაღლება, რაც გაზრდის  შრომის ბაზარზე  მათ კონკურენტუნარიანობასა  და დასაქმების შესაძლებლებლობებს.                                                                                                                                                                                                                                ქვეპროგრამის ფარგლებში- კონკურსის შედეგად შერჩეულმა პროფესიული გადამზადების 19-მა ბენეფიციარმა სრული სასწავლო კურსი დაასრულა და სერტიფიკატი მიიღო შემდეგ პროფესიებში: მძიმე ტექნიკის ოპერატორი, ელექტროობა, შედუღება, კულინარიის ხელოვნება;  გადამზადებულ ბეფიციარები ინარჩუნებენ  მდგრადობას სამუშაო ადგილზე (100%).                                                                                                                                                                                                                    პროფესიული მომზადების 80-მა ბენეფიციარმა სწავლა დაიწყო შემდეგ პროფესიებში: ბართენდერი, კულინარიის ხელოვნება, სასტუმროს მომსახურება, სარესტორნო მომსახურება, საქართველოს კულტურული მემკვიდრეობისა და რელიგიული ტურიზმის გიდი, ელექტროობა, შედუღება, მძიმე ტექნიკის ოპერატორი, ამწის მემანქანე. 75 მოსარგებლემ დაასრულა სასწავლო თეორიული და პრაქტიკული კურსი და გადის საწარმოო პრაქტიკას. მათგან 42 დასაქმდა პრაქტიკის ობიექტზე (56%) .   </t>
  </si>
  <si>
    <t xml:space="preserve">ქვეპროგრამის მოსარგებლე  ბენეფიციარს აქვს შეძენილი/ამაღლებული  პროფესიული და პრაქტიკული უნარ-ჩვევები და  ცოდნა უცხო ენაში, კონკურენტუნარიანია შრომის ბაზარზე დასაქმებისათვის; </t>
  </si>
  <si>
    <t>ქვეპროგრამის ფარგლებში პროფესიული გადამზადების სრული კურის გაიარა 19-მა მოსარგებლემ, პროფესიული მომზადების სასწავლო თეორიული და პრაქტიკული კურსი გაიარა 75-მა მოსარგებლემ</t>
  </si>
  <si>
    <t xml:space="preserve">1. პროგრამის მონაწილე ბენეფიციართა რაოდენობა  </t>
  </si>
  <si>
    <t>ქვეპროგრამის ფარგლებში მომსახურებით სარგბელობდა  100 ბენეფიციარი, მათგან 6 გამოეთიშა სასწავლო პროცესს</t>
  </si>
  <si>
    <t xml:space="preserve">  2. სერტიფიცირებულ ბენეფიციართა  რაოდენობა  </t>
  </si>
  <si>
    <t xml:space="preserve">პროფესიული გადამზადება - 19 ბენეფიციარი;                                                                                                                                                                 პროფესიული მომზადება - ბენეფიციართა სერთიფიცირება დაგეგმილის მესამე კვარტალში </t>
  </si>
  <si>
    <t xml:space="preserve"> 3. პროფესიული სწავლების შემდგომ დასაქმებული მოქალაქეები   </t>
  </si>
  <si>
    <t>საწარმოო პრაქტიკის პერიოდში, პრაქტიკის ობიექტზე დასაქმდა 42 მოსარგებლე</t>
  </si>
  <si>
    <t>4. დასაქმებულთა მდგრადობის შენარჩუნება სამუშაო ადგილზე</t>
  </si>
  <si>
    <t xml:space="preserve">გადამზადებულ ბენეფიციართაგან ყველა (19ბენეფიციარი-100%) ინარჩუნებს მდგრადობას სამუშაო ადგილზე </t>
  </si>
  <si>
    <t>შშმ პირების   პროფესიული და პრაქტიკული უნარ-ჩვევების შეძენა/ამაღლება, მათ ინდივიდუალურ საჭიროებებზე მორგებული  პროფესიული სასწავლო კურსის შეთავაზებით;  შრომის ბაზარზე კონკურენტუნარიანობის ამაღლებისა და დასაქმების ხელშეწყობის მიზნით  სუბსიდირებადი სტაჟირება ან/და სამუშაოს მიწოდება .                                                                                                                                                    ქვეპროგრამის ფარგლებში   განხორციელდა განხორციელდა ქვეპროგრამაში ჩართვის მსრუველი 20 შშმ პირის ინდივიდუალური შეფასება, და შეფასების საფუძველზე კარიერული განვითარების გეგმის შედგენა.
გამოკითხულ დამსაქმებელთა ანალიზის საფუძველზე,  კონკრეტული პოზიციის მიხედვით არსებული საჭიროებებისა და მოთხოვნების,  შშმ პირის ძლიერი  მხარეების გათვალისწინებით შემუშავდა  საგანმანათლებლო პროგრამები და სასწავლო პროცესის ორგანიზება შემდეგ  მიმართულებებში: კულინარიის ხელოვნება, კონდიტერი, სპა მასპინძელი,  ადამიანური რესურსების მართვა,  უსაფრთხოების სამსახურის თანამშრომელი, ხის მხატვრული დამუშავება</t>
  </si>
  <si>
    <t xml:space="preserve">ქვეპროგრამის მოსარგებლე  შშმ პირს  აქვს შეძენილი  პროფესიული და პრაქტიკული უნარ-ჩვევები და  კონკურენტუნარიანია შრომის ბაზარზე დასაქმებისათვის </t>
  </si>
  <si>
    <t>ქვეპროგრამის ფარგლებში პროფესიული და პრაქტიკული უნარჩვევებს იძენს/იმაღლებს    8 მოსარგებლე</t>
  </si>
  <si>
    <t>ქვეპროგრამის ფარგლებში მომსახურებით სარგებლობს 8 ბენეფიციარი</t>
  </si>
  <si>
    <t>მოსარგებლეთა სერთიფიცირება განხორციელდება სასწავლო კურსის დასრულების შემდგომ</t>
  </si>
  <si>
    <t xml:space="preserve"> 3. გადამზადების შედეგად დასაქმებული მოქალაქეები   </t>
  </si>
  <si>
    <t>მოსარგებლეთა მხარდაჭერითი დასაქმდება განხორციელდება სასწავლო კურსის დასრულების შემდგომ</t>
  </si>
  <si>
    <t xml:space="preserve">ქვეპროგრამის მოსარგებლე სტუდენტების შრომითი უნარების განვითარება  სამუშაო გამოცდილების მიღების გზით </t>
  </si>
  <si>
    <t>ქვეპროგრამის ფარგლებში შრომითი უნარები განივითარა 38-მა სტუდენტმა, 4 სტუდენტი გადის სასწავლო კურსს</t>
  </si>
  <si>
    <t>1. ქვეპროგრამის მონაწილე ბენეფიციართა რაოდენობა</t>
  </si>
  <si>
    <t>2.გადამზადებულ/სერტიფიცირებულ  მონაწილეთა რაოდენობა</t>
  </si>
  <si>
    <t>ქვეპროგრამის ფარგლებში სრული სასწავლო კურსი გაიარა 38-მა ბენეფიციარი; სწავლას აგრძელებს 4 მოსარგებლე</t>
  </si>
  <si>
    <t>3. გადამზადების შედეგად დასაქმებული მოქალაქეები</t>
  </si>
  <si>
    <t>საწარმოო პრაქტიკის პერიოდში, პრაქტიკის ობიექტზე დასაქმდა 17 მოსარგებლე</t>
  </si>
  <si>
    <t>მიმდინარეობს სატენდერო ღონისძიებები</t>
  </si>
  <si>
    <t>ქვეპროგრამის ფარგლებში მომსახურებით ისარგებლებს 70 ბენეფიციარი</t>
  </si>
  <si>
    <t xml:space="preserve">2.გადამზადებულ/სერტიფიცირებულ მონაწილეთა რაოდენობა; </t>
  </si>
  <si>
    <t>ელექტრონული ტენდერის შედეგად გამარჯვებულ მომწოდებელთან ხელშეკრულების გაფორმების შემდგომ განხორციელდება აჭარის ტერიტორიაზე ოპერირებადი ორგანიზაციების რეგისტრაცია  და გამოვლენილი საჭიროებების საფუძველზე ტრენინგ მოდულების შემუშავება</t>
  </si>
  <si>
    <t xml:space="preserve">1. სააგენტოს სერვისით ახალი მოსარგებლე </t>
  </si>
  <si>
    <t>2. მოძიებული  ვაკანსია</t>
  </si>
  <si>
    <t xml:space="preserve">2. გადამზადებულ სერტიფიცირებულ მონაწილეთა რაოდენობა; </t>
  </si>
  <si>
    <t>სწავლის პარალელურად სტუდენტების დასაქმების ხელმშემწყობი ღონისძიებების გატარება, რაც  სტუდენტებში შრომითი უნარების განვითარებას შეუწყობს ხელს  და დასაქმების მაჩვენებლის გაზრდის.  კონკურსის შედეგად შერჩეულმა 50 ბენეფიციარებმა  სწავლა დაიწყო შემდეგ პროფესიებში: ბართენდერი, მიღება-განთავსების სპეციალისტი, სარესტორნო მომსახურება, გაყიდვების აგენტი, მოლარე-კონსულტანტი, ტურ-ოპერატორი, გრაფიკული პროგრამების დიზაინერი.  წავლების სრული კურსი გაიარა დაასრულა 38-მა მოსარგებლენ, რომელთაგან 17 (44%) დასაქმდა პრაქტიკის ობიექტზე. სხვა მოსარგებლეები გადიან საწარმოო პრაქტიკას.</t>
  </si>
  <si>
    <t>პროფესიული კვალიფიკაციის ამაღლება და უნარების გაძლიერება ახალი საბაზრო მოთხოვნებისა და საჭიროებების შესაბამისად; ცნობიერების ამაღლება შრომისა  და ჯანმრთელობის  უსაფრთხოების საკითხების შესახებ.  ქვეპროგრამის ფარგლებში დაგეგმილი აქტივობები და შესაბამისი მომსახურების ანაზღაურება გათვალისწინებულია მეოთხე კვარტალში.</t>
  </si>
  <si>
    <t>1. სოფლის სამედიცინო პერსონალის სოციალური უზრუნველყოფა</t>
  </si>
  <si>
    <t>3. ბენეფიციართა  ჩართულობის მაჩვენებელი</t>
  </si>
  <si>
    <t>1. ბენეფიციართა  დაკმაყოფილების მაჩვენებელი</t>
  </si>
  <si>
    <r>
      <t xml:space="preserve">მაღალმთიან მუნიციპალიტეტში დასაქმებულია სულ 90 სამედიცინო პერსონალი, ხოლო ხელვაჩაურის და ქობულეთის მუნიციპალიტეტებში </t>
    </r>
    <r>
      <rPr>
        <sz val="11"/>
        <rFont val="Sylfaen"/>
        <family val="1"/>
      </rPr>
      <t>131 პერსონალი.</t>
    </r>
  </si>
  <si>
    <t>ქვეპროგრამის ფარგლებში მომსახურებით სარგებლობდა  50  ბენეფიციარი, მათგან 8 გამოეთიშა სასწავლო პროცესს</t>
  </si>
  <si>
    <r>
      <t xml:space="preserve">ღონისძიება: მენჯ-ბარძაყის სახსრის დიპლაზიისა და თანდაყოლილი ამოვარდნილობის ადრეული დიაგნოსტიკა 
</t>
    </r>
    <r>
      <rPr>
        <sz val="10"/>
        <color theme="1"/>
        <rFont val="Calibri"/>
        <family val="2"/>
        <scheme val="minor"/>
      </rPr>
      <t>_ 0-1 წლამდე ასაკის ბავშვებში ჩატარდება  ორთოპედის კონსულტაცია, Ca-ის შემცველი მედიკამენტოზური პრევენცია, პირველადი დიაგნოზის დაზუსტების მიზნით საჭიროების შემთხვევაში, რენტგენოლოგიური გამოკვლევა, ორთოპედის მიერ  შემთხვევის მართვის დროული დაგეგმვა. სამედიცინო მომსახურების მიწოდება განხორციელდება მუნიციპალიტეტებში პირველადი ჯანდაცვის ცენტრების  დონეზე. ღონისძიებით მოსარგებლეა 0-1 წლამდე ასაკის ბავშვები (ერთჯერადად), რეგისტრირებული აჭარის ავტონომიურ რესპუბლიკაში, კერძოდ, ხელვაჩაურის, ქობულეთის, ქედის, შუახევისა და ხულოს მუნიციპალიტეტებში.  საპროგნოზო რაოდენობა  2000</t>
    </r>
    <r>
      <rPr>
        <b/>
        <sz val="10"/>
        <color theme="1"/>
        <rFont val="Calibri"/>
        <family val="2"/>
        <charset val="204"/>
        <scheme val="minor"/>
      </rPr>
      <t xml:space="preserve">
ღონისძიება: ფარისებრი ჯირკვლის გამოკვლევა ორსულებში 
</t>
    </r>
    <r>
      <rPr>
        <sz val="10"/>
        <color theme="1"/>
        <rFont val="Calibri"/>
        <family val="2"/>
        <scheme val="minor"/>
      </rPr>
      <t>_ორსულებში ფარისებრი ჯირკვლის პათოლოგიების ადრეული გამოვლენის მიზნით ჩატარდება: ინსტრუმენტულ–ლაბორატორიული გამოკვლევა  – ულტრასონოგრაფია,  ფარისებრი ჯირკვლის ჰორმონალური (თირეოტროპული ჰორმონი, თავისუფალი თიროქსინი) გამოკვლევა,  ენდოკრინოლოგის კონსულტაცია, ღონისძიებით მოსარგებლეა ,,დედათა და ბავშვთა ჯანმრთელობის" ანტენატალურ კომპონენტში ჩართული ორსულები, საქართველოს მოქალაქეები, რომლებიც რეგისტრირებული არიან აჭარის ავტონომიური რესპუბლიკის ტერიტორიაზე,  საპროგნოზო რაოდენობა  4500</t>
    </r>
    <r>
      <rPr>
        <b/>
        <sz val="10"/>
        <color theme="1"/>
        <rFont val="Calibri"/>
        <family val="2"/>
        <charset val="204"/>
        <scheme val="minor"/>
      </rPr>
      <t xml:space="preserve">
ღონისძიება: c  ჰეპატიტით  დაავადებულ პირთა  დიაგნოსტიკის თანადაფინანსება  
</t>
    </r>
    <r>
      <rPr>
        <sz val="10"/>
        <color theme="1"/>
        <rFont val="Calibri"/>
        <family val="2"/>
        <scheme val="minor"/>
      </rPr>
      <t>_ ცენტრის  ღონისძიების      ფარგლებში     „C ჰეპატიტის მართვის სახელმწიფო პროგრამის დამტკიცების შესახებ“  საქართველოს მთავრობის   2015  წლის  20  აპრილის   N169  დადგენილებით   დამტკიცებული სახელმწიფო პროგრამის ბენეფიციარებისთვის განხორციელდება:
- მკურნალობაში ჩართვამდე   აუცილებელი   კვლევებისა  და მკურნალობის  პროცესის  მონიტორინგისათვის  აუცილებელი  კვლევების   ჩატარების  თანაგადახდის უზრუნველყოფა.</t>
    </r>
    <r>
      <rPr>
        <b/>
        <sz val="10"/>
        <color theme="1"/>
        <rFont val="Calibri"/>
        <family val="2"/>
        <charset val="204"/>
        <scheme val="minor"/>
      </rPr>
      <t xml:space="preserve">
ღონისძიება: ჰელმინთოზების სპექტრის დადგენა სკოლამდელ ასაკში 
</t>
    </r>
    <r>
      <rPr>
        <sz val="10"/>
        <color theme="1"/>
        <rFont val="Calibri"/>
        <family val="2"/>
        <scheme val="minor"/>
      </rPr>
      <t>– ქალაქ ბათუმის საბავშვო ბაღებში რეგისტრირებულ  აღსაზრდელთა არანაკლებ 90%-ს ჩაუტარდებათ ჰელმინთებზე ლაბორატორიული კვლევა.   საპროგნოზო რაოდენობა  7000</t>
    </r>
  </si>
  <si>
    <r>
      <t xml:space="preserve">ღონისძიება: ახალშობილთა სკრინინგი მუკოვისციდოზზე
</t>
    </r>
    <r>
      <rPr>
        <sz val="10"/>
        <color theme="1"/>
        <rFont val="Calibri"/>
        <family val="2"/>
        <scheme val="minor"/>
      </rPr>
      <t>- პირველადი, საჭიროების შემთხვევაში მეორადი სკრინინგი მუკოვისციდოზზე  ქობულეთის, ქედის, შუახევის და ხულოს მუნიციპალიტეტების სამედიცინო დაწესებულებელში დაბადებულ ახალშობილებს, საპროგნოზო რაოდენობა 60 ახალშობილი.</t>
    </r>
    <r>
      <rPr>
        <b/>
        <sz val="10"/>
        <color theme="1"/>
        <rFont val="Calibri"/>
        <family val="2"/>
        <charset val="204"/>
        <scheme val="minor"/>
      </rPr>
      <t xml:space="preserve">
ღონისძიება: სმენის თანდაყოლილი პათოლოგიის მეორეული დიაგნოსტიკა
</t>
    </r>
    <r>
      <rPr>
        <sz val="10"/>
        <color theme="1"/>
        <rFont val="Calibri"/>
        <family val="2"/>
        <scheme val="minor"/>
      </rPr>
      <t xml:space="preserve">– მუნიციპალიტეტების სამედიცინო დაწესებულებებში პირველადი სკრინინგით გამოვლენილ , სმენის დარღვევების მქონე ახალშობილებს (საპროგნოზოდ 80-ს)  ჩაუტარდებათ: მეორადი სკრინინგი და საჭიროების შემთხვევაში მათი ჩაღრმავებული კვლევები (ტვინის ღეროს სმენის პასუხი, ტიმპანომეტრული კვლევა და კომპიუტერული აუდიომეტრია); </t>
    </r>
    <r>
      <rPr>
        <b/>
        <sz val="10"/>
        <color theme="1"/>
        <rFont val="Calibri"/>
        <family val="2"/>
        <charset val="204"/>
        <scheme val="minor"/>
      </rPr>
      <t xml:space="preserve">
ღონისძიება: ბრონქული ასთმის დიაგნოსტიკა  სამიზნე ჯგუფში
</t>
    </r>
    <r>
      <rPr>
        <sz val="10"/>
        <color theme="1"/>
        <rFont val="Calibri"/>
        <family val="2"/>
        <scheme val="minor"/>
      </rPr>
      <t xml:space="preserve">_ ბათუმის საჯარო და კერძო სკოლების,  6000   ბავშვის გამოკითხვა იდენტიფიცირებული ჯანმოს ISAAC  კითხვარით , საეჭვო შემთხვევებში (საპროგნოზო რ-ბა 500 ბენეფიციარი) გათვალისწინებულია  ალერგიულ დაავადებათა დიაგნოსტიკა   შემთხვევის დროული მართვის მიზნით, რაც მოიცავს: ალერგოლოგის კონსულტაციას, გარეგანი სუნთქვის ფუნქციის გამოკვლევას, კანის პრიკ ტესტს არაინფექციური ალერგენებით, ამოსუნთქულ ჰაერში აზოტის მონოქსიდის განსაზღვრას ანალიზატორით. ღონისძიებით განსაზღვრული დიაგნოსტიკური კვლევების ჩატარება შეეძლება ასევე, აჭარის ავტონომიური რესპუბლიკის ტერიტორიაზე რეგისტრირებულ, ალერგოლოგთან კონსულტაციაზე პირველადი ჯანდაცვის ცენტრის მიერ რეფერირებულ 6-12 წლის ასაკის  არანაკლებ 200 ბენეფიციარს.        </t>
    </r>
    <r>
      <rPr>
        <b/>
        <sz val="10"/>
        <color theme="1"/>
        <rFont val="Calibri"/>
        <family val="2"/>
        <charset val="204"/>
        <scheme val="minor"/>
      </rPr>
      <t xml:space="preserve">                                                                                                                                                                                                                                 
  ღონისძიება :    აუტიზმის დიაგნოსტიკა სამიზნე ჯგუფში აჭარის რეგიონში. </t>
    </r>
    <r>
      <rPr>
        <sz val="10"/>
        <color theme="1"/>
        <rFont val="Calibri"/>
        <family val="2"/>
        <scheme val="minor"/>
      </rPr>
      <t xml:space="preserve">საპროგნოზო 120 ბავშვი.  </t>
    </r>
    <r>
      <rPr>
        <b/>
        <sz val="10"/>
        <color theme="1"/>
        <rFont val="Calibri"/>
        <family val="2"/>
        <charset val="204"/>
        <scheme val="minor"/>
      </rPr>
      <t xml:space="preserve">
 ღონისძიება:    C ჰეპატიტის, ტუბერკულოზის, აივ ინფექციის აქტიური გამოვლენის ხელშეწყობა - </t>
    </r>
    <r>
      <rPr>
        <sz val="10"/>
        <color theme="1"/>
        <rFont val="Calibri"/>
        <family val="2"/>
        <scheme val="minor"/>
      </rPr>
      <t>საპროგნოზო რაოდენობა 42 617</t>
    </r>
  </si>
  <si>
    <t xml:space="preserve">ძვალ-სახსართა თანდაყოლილი დეფორმაციების, ამოვარდნილობის   ადრეული გამოვლენა და დიაგნოსტიკა,   შეზღუდული შესაძლებლობების თავიდან აცილება, დაავადებათა ქრონიზაციის შემცირება,  სამედიცინო მომსახურეობის ხელმისაწვდომობის უზრუნველყოფა.
C  ჰეპატიტით, ტუბერკულოზით, აივ ინფექციით  გამოწვეული ავადობის, სიკვდილიანობისა და ინფექციის გავრცელების შემცირება დაავადების პრევენციაზე, დიაგნოსტიკასა და მკურნალობაზე მოსახლეობის ხელმისაწვდომობის უზრუნველყოფის გზით.
</t>
  </si>
  <si>
    <t>ორსულებში გართულებათა თავიდან აცილება და ჯანმრთელი მომავალი თაობის ფორმირების ხელშეწყობა
ახალშობილთა თანდაყოლილი პათოლოგიის-მუკოვისციდოზის ადრეული დიაგნოსტიკა, შემთხვევათა  დროული მართვის ხელშეწყობა.
ახალშობილებში  სმენის თანდაყოლილი  პათოლოგიების მეორეული დიაგნოსტიკა და დროული მართვის  ხელშეწყობა სკოლამდელი ასაკის ბავშვებში ჰელმინთოზების დიაგნოსტიკა და პრევენცია.
ალერგიულ დაავადებათა დროული დიაგნოსტიკა და მართვა, აუტიზმის ადრეული დიაგნოზტიკის ხელშეწყობა</t>
  </si>
  <si>
    <r>
      <rPr>
        <b/>
        <sz val="10"/>
        <color theme="1"/>
        <rFont val="Calibri"/>
        <family val="2"/>
        <scheme val="minor"/>
      </rPr>
      <t xml:space="preserve">სულ 14 541  სკრინინგული გამოკვლევა. მ.შ:
ღონისძიება N1–მენჯ-ბარძაყის სახსრის დიპლაზიისა და თანდაყოლილი ამოვარდნილობის ადრეული დიაგნოსტიკა: </t>
    </r>
    <r>
      <rPr>
        <sz val="10"/>
        <color theme="1"/>
        <rFont val="Calibri"/>
        <family val="2"/>
        <charset val="204"/>
        <scheme val="minor"/>
      </rPr>
      <t xml:space="preserve">სკრინინგი  გაიარა  580 ბენეფიციარმა,           
</t>
    </r>
    <r>
      <rPr>
        <b/>
        <sz val="10"/>
        <color theme="1"/>
        <rFont val="Calibri"/>
        <family val="2"/>
        <scheme val="minor"/>
      </rPr>
      <t>ღონისძიება N2–c ჰეპატიტით დაავადებულ პირთა დიაგნოსტიკის თანადაფინანსება:</t>
    </r>
    <r>
      <rPr>
        <sz val="10"/>
        <color theme="1"/>
        <rFont val="Calibri"/>
        <family val="2"/>
        <charset val="204"/>
        <scheme val="minor"/>
      </rPr>
      <t xml:space="preserve"> ღონისძიების ფარგლებში  279 ბენეფიციარს ჩაუტარდა მკურნალობაში ჩართვამდე აუცილებელი 384  გამოკვლევა.   მკურნალობის პროცესის მონიტორინგის მიზნით 306 ბენეფიციარს ჩაუტარდა  679გამოკვლევა.     
</t>
    </r>
    <r>
      <rPr>
        <b/>
        <sz val="10"/>
        <color theme="1"/>
        <rFont val="Calibri"/>
        <family val="2"/>
        <scheme val="minor"/>
      </rPr>
      <t>ღონისძიება N3–ფარისებრი ჯირკვლის გამოკვლევა ორსულებში:</t>
    </r>
    <r>
      <rPr>
        <sz val="10"/>
        <color theme="1"/>
        <rFont val="Calibri"/>
        <family val="2"/>
        <charset val="204"/>
        <scheme val="minor"/>
      </rPr>
      <t xml:space="preserve">   გამოკვლეულ იქნა 2085 ორსული.</t>
    </r>
  </si>
  <si>
    <r>
      <rPr>
        <b/>
        <sz val="10"/>
        <color theme="1"/>
        <rFont val="Calibri"/>
        <family val="2"/>
        <scheme val="minor"/>
      </rPr>
      <t>ღონისძიება N4–ახალშობილთა სკრინინგი მუკოვისციდოზზე</t>
    </r>
    <r>
      <rPr>
        <sz val="10"/>
        <color theme="1"/>
        <rFont val="Calibri"/>
        <family val="2"/>
        <charset val="204"/>
        <scheme val="minor"/>
      </rPr>
      <t xml:space="preserve">: 0
</t>
    </r>
    <r>
      <rPr>
        <b/>
        <sz val="10"/>
        <color theme="1"/>
        <rFont val="Calibri"/>
        <family val="2"/>
        <scheme val="minor"/>
      </rPr>
      <t xml:space="preserve">ღონისძიება N5 - სმენის თანდაყოლილი პათოლოგიის მეორეული დიაგნოსტიკა- </t>
    </r>
    <r>
      <rPr>
        <sz val="10"/>
        <color theme="1"/>
        <rFont val="Calibri"/>
        <family val="2"/>
        <charset val="204"/>
        <scheme val="minor"/>
      </rPr>
      <t xml:space="preserve">მეორეული დიაგნოსტიკის ღონისძიებით ისარგებლა  38-მა ბენეფიციარმა
</t>
    </r>
    <r>
      <rPr>
        <b/>
        <sz val="10"/>
        <color theme="1"/>
        <rFont val="Calibri"/>
        <family val="2"/>
        <scheme val="minor"/>
      </rPr>
      <t xml:space="preserve">ღონისძიება N7-ბრონქული ასთმის დიაგნოსტიკა სამიზნე ჯგუფში </t>
    </r>
    <r>
      <rPr>
        <sz val="10"/>
        <color theme="1"/>
        <rFont val="Calibri"/>
        <family val="2"/>
        <charset val="204"/>
        <scheme val="minor"/>
      </rPr>
      <t xml:space="preserve">-დასკრინულია  176 ბენეფიციარი;  
</t>
    </r>
    <r>
      <rPr>
        <b/>
        <sz val="10"/>
        <color theme="1"/>
        <rFont val="Calibri"/>
        <family val="2"/>
        <scheme val="minor"/>
      </rPr>
      <t>ღონისძიება N8 ჰელმინთოზების სპექტრის დადგენა სკოლამდელ ასაკში</t>
    </r>
    <r>
      <rPr>
        <sz val="10"/>
        <color theme="1"/>
        <rFont val="Calibri"/>
        <family val="2"/>
        <charset val="204"/>
        <scheme val="minor"/>
      </rPr>
      <t xml:space="preserve">  -გამოკვლეული იქნა 4634 ბავშვი.                                                                                                                                        </t>
    </r>
    <r>
      <rPr>
        <b/>
        <sz val="10"/>
        <color theme="1"/>
        <rFont val="Calibri"/>
        <family val="2"/>
        <scheme val="minor"/>
      </rPr>
      <t>ღონისძიება N8  აუტიზმის დიაგნოსტიკა სამიზნე ჯგუფში აჭარის რეგიონში:</t>
    </r>
    <r>
      <rPr>
        <sz val="10"/>
        <color theme="1"/>
        <rFont val="Calibri"/>
        <family val="2"/>
        <charset val="204"/>
        <scheme val="minor"/>
      </rPr>
      <t xml:space="preserve">       დიაგნოსტირებულია   - 38   ბავშვი
</t>
    </r>
    <r>
      <rPr>
        <b/>
        <sz val="10"/>
        <color theme="1"/>
        <rFont val="Calibri"/>
        <family val="2"/>
        <scheme val="minor"/>
      </rPr>
      <t>ღონისძიება N9 C ჰეპატიტის, ტუბერკულოზის, აივ ინფექციის აქტიური გამოვლენის ხელშეწყობა  -</t>
    </r>
    <r>
      <rPr>
        <sz val="10"/>
        <color theme="1"/>
        <rFont val="Calibri"/>
        <family val="2"/>
        <charset val="204"/>
        <scheme val="minor"/>
      </rPr>
      <t xml:space="preserve"> სკრინინგი ჩაუტარდა 22 323 ბენეფიციარს</t>
    </r>
  </si>
  <si>
    <t>ქვეპროგრამის შუალედური შედეგის ინდიკატორი</t>
  </si>
  <si>
    <t>ორთოპედის მიერ გაწეული კონსულტაციის რაოდენობა -ბენეფიციართა საპროგნოზო რაოდენობა  2000</t>
  </si>
  <si>
    <r>
      <t xml:space="preserve"> მედიკამენტოზური პროფილაქტიკა -ბენეფიციართა საპროგნოზო რაოდენობა </t>
    </r>
    <r>
      <rPr>
        <sz val="10"/>
        <color rgb="FFFF0000"/>
        <rFont val="Calibri"/>
        <family val="2"/>
        <charset val="204"/>
        <scheme val="minor"/>
      </rPr>
      <t xml:space="preserve"> </t>
    </r>
    <r>
      <rPr>
        <sz val="10"/>
        <rFont val="Calibri"/>
        <family val="2"/>
        <scheme val="minor"/>
      </rPr>
      <t>1500</t>
    </r>
  </si>
  <si>
    <t xml:space="preserve">„C ჰეპატიტის  მართვის სახელმწიფო პროგრამის“ ბენეფიციარებისთვის მკურნალობაში  ჩართვამდე და მკურნალობის პროცესის მონიტორინგისათვის აუცილებელი კვლევების თანაგადახდა – საპროგნოზო რაოდენობა 1220 ბენეფიციარი </t>
  </si>
  <si>
    <t xml:space="preserve"> მკურნალობის პროცესის მონიტორინგის მიზნით 306 ბენეფიციარს   ჩაუტარდა  საჭირო 679 გამოკვლევა. </t>
  </si>
  <si>
    <t xml:space="preserve">ჩატარებული ლაბორატორიული, ინსტრუმენტული გამოკვლელევები და ენდოკრინოლოგის კონულტაცია–საპროგნოზო რაოდენობა 4500 ორსული  </t>
  </si>
  <si>
    <t>საანგარიშო პერიოდში გამოკვლეულ იქნა    2085 ორსული, მუნიციპალიტეტები: ბათუმი-199, ქობულეთი-48, ხულო-47</t>
  </si>
  <si>
    <t xml:space="preserve"> ახალშობილებში   სკრინინგი  მუკოვისციდოზზე - საპროგნოზო რაოდენობა 60  ახალშობილი </t>
  </si>
  <si>
    <t>ახალშობილთა სკრინინგი - 0
 (მომსახურება დაფინანსდა  სახელმწიფო პროგრამით)</t>
  </si>
  <si>
    <t>სმენის მეორეულ სკრინინგი, საპროგნოზო რაოდენობა - 80 შემთხვევა</t>
  </si>
  <si>
    <t>სმენის მეორადი სკრინინგით სმენის პრობლემების არსებობის შემთხვევაში, ტვინის ღეროს სმენის პასუხის მარტივი ტესტი (Auditory Brain Stem Response) (საპროგნოზო რაოდენობა - 10 შემთხვევა); </t>
  </si>
  <si>
    <t>შუა ყურის ინტაქტურობის დადგენა ტიმპანომეტრული გამოკვლევით (საპროგნოზო რაოდენობა -5 შემთხვევა)</t>
  </si>
  <si>
    <t xml:space="preserve">ჩატარებული ლაბორატორიული კვლევების რაოდენობა -არანაკლებ 7000 ბენეფიციარისა </t>
  </si>
  <si>
    <t>ბენეფიციართა რაოდენობა, რომელთაც ჩაუტარდათ პირველადი დიაგნოსტიკური კვლევები  ალერგიულ დაავადებათა დიაგნოსტირებისა და მართვის დაგეგმვის მიზნით - 700</t>
  </si>
  <si>
    <t>ამოსუნთქულ ჰაერში აზოტის მონოქსიდი  განესაზღვრა 58-ს</t>
  </si>
  <si>
    <t xml:space="preserve">აუტიზმის დიაგნოსტიკა სამიზნე ჯგუფში , საპროგნოზო რაოდენობა 120 </t>
  </si>
  <si>
    <t>აუტიზმის დიაგნოსტიკის კვლევები  ჩაუტარდა სულ- 38, მათ შორისბათუმი-20, ქობულეთი-10, ხელვაჩაური-8.
 ბავშვთა ფსიქიატრის კონსულტაცია აუტიზმის სკრინინგული შეფასებით - 37 ბენეფიციარი,
ADOS ტესტი - 23</t>
  </si>
  <si>
    <t>C ჰეპატიტის, ტუბერკულოზისა და აივ ინფექციის აქტიური სკრინინგი აჭარის ა.რ. ტერიტორიაზე , საპროგნოზო 42 617</t>
  </si>
  <si>
    <t xml:space="preserve">შედეგი1 ძვალ-სახსართა თანდაყოლილი დეფორმაციების, ამოვარდნილობის  ადრეული გამოვლენა და დიაგნოსტიკა,   შეზღუდული შესაძლებლობების თავიდან აცილება, დაავადებათა ქრონიზაციის შემცირება,  სამედიცინო მომსახურეობის ხელმისაწვდომობის უზრუნველყოფა.
    </t>
  </si>
  <si>
    <t xml:space="preserve">სულ გამოკვლეულია - 580 ბენეფიციარი, მ.შ:                                                            ქობულეთი-254,   
 ხელვაჩაური-185                                                                                                                         ქედა-44                                                                                                                                             შუახევი 32                                                                                                                 
 ხულო 65                                                                                                                                     
</t>
  </si>
  <si>
    <t>საჭიროების მიხედვით, რენტგენოლოგიური დიაგნოსტიკა და ინსტრუმენტული გამოკვლევის შემდგომი კონსულტაცია ჩაუტარდა 341 ბენეფიციარს.</t>
  </si>
  <si>
    <t>მედიკამენტოზური პროფილაქტიკა ჩაუტარდა  580 ბენეფიციარს</t>
  </si>
  <si>
    <t>შედეგი 2 -C  ჰეპატიტით გამოწვეული ავადობის, სიკვდილიანობისა და ინფექციის გავრცელების შემცირება დაავადების პრევენციაზე, დიაგნოსტიკასა და მკურნალობაზე მოსახლეობის ხელმისაწვდომობის  უზრუნველყოფის გზით.</t>
  </si>
  <si>
    <t>საანგარიშო პერიოდში  279 ბენეფიციარს ჩაუტარდა მკურნალობაში ჩართვამდე საჭირო 384 გამოკვლევა</t>
  </si>
  <si>
    <t>შედეგი 3– ორსულებში გართულებათა თავიდან აცილება და ჯანმრთელი მომავალი თაობის ფორმირების ხელშეწყობა</t>
  </si>
  <si>
    <t xml:space="preserve"> შედეგი 4– ახალშობილთა თანდაყოლილი პათოლოგიის-მუკოვისციდოზის ადრეული დიაგნოსტიკა, შემთხვევათა  დროული მართვის ხელშეწყობა.</t>
  </si>
  <si>
    <t xml:space="preserve">შედეგი 5– ახალშობილებში   სმენის თანდაყოლილი   პათოლოგიების მეორეული დიაგნოსტიკა  და დროული მართვის   ხელშეწყობა  </t>
  </si>
  <si>
    <t xml:space="preserve"> შუა ყურის გამოკვლევა ანუ სმენის მეორეული სკრინინგი -ჩაუტარდა 38 ბენეფიციარს, მ.შ: -ქობულეთი - 36, ხულო-2. 
ტვინის ღეროს სმენის პასუხის მარტივი    ტესტი -  10     -შუა ყურის ინტაქტურობის დადგენა ტიმპანომეტრული გამოკვლევით  ჩაუტარდა 5  ბენეფიციარს  </t>
  </si>
  <si>
    <t>შედეგი 6 - სკოლამდელი ასაკის ბავშვებში ჰელმინთოზების დიაგნოსტიკა და პრევენცია</t>
  </si>
  <si>
    <t xml:space="preserve"> საანგარიშო პერიოდში ქალაქ ბათუმის საბავშვო ბაღების 4634 აღსაზრდელს ჩაუტარდათ ჰელმინთებზე ლაბორატორიული კვლევა, რომელთა შორის 641-ს დაუდასტურდა ინვაზია</t>
  </si>
  <si>
    <t>შედეგი 7 -   ალერგიულ დაავადებათა დროული დიაგნოსტიკა და მართვა</t>
  </si>
  <si>
    <t xml:space="preserve">ალერგიულ დაავადებათა დიაგნოსტირებისა და მართვის დაგეგმვის მიზნით ღონისძიებით ისარგებლა 176 -მა ბენეფიციარმა,  რომელთაც ჩაუტარდათ
 ალერგოლოგის კონსულტაცია ჩაუტარდა, 
 გარეგანი სუნთქვის ფუნქციის გამოკვლევა,
 კანის პრიკ ტესტი  არაინფექციურ  ალერგენებზე.    
სულ გამოკვლეულ ბენეფიციართაგან 86  წარმოადგენს  პირველადი ჯანდაცვის ქსელიდან რეფერირებულ ბენეფიციარს. </t>
  </si>
  <si>
    <t xml:space="preserve">შედეგი 8 - ბავშვთა გონებრივი და ფსიქიური განვითარების ადრეული შეფასება, სოციალური სისუსტეების თავიდან აცილების ხელშეწყობა  </t>
  </si>
  <si>
    <t>შედეგი 9 -  C ჰეპატიტის, ტუბერკულოზისა და აივ ინფექციის ინფიცირების სტატუსის დადგენა/დროული მკურნალობის ხელშეწყობა</t>
  </si>
  <si>
    <t>სკრინინგი ჩაუტარდა 22 323 ბენეფიციარს,  მ.შ. C ჰეპატიტზე -22 319 (270 დადებითი), აივ ინფეციაზე- 22 236 (19 დადებითი)</t>
  </si>
  <si>
    <t>ბენეფიციართა რაოდენობა, რომელთაც ჩაუტარდათ ამოსუნთქულ ჰაერში აზოტის მონოქსიდის განსაზღვრა ანალიზატორით   - საპროგნოზო    რაოდენობა  - 140  ბენეფიციარი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</si>
</sst>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_-;\-* #,##0.00_ _-;_-* &quot;-&quot;??_ _-;_-@_-"/>
    <numFmt numFmtId="165" formatCode="_-* #,##0_ _-;\-* #,##0_ _-;_-* &quot;-&quot;??_ _-;_-@_-"/>
  </numFmts>
  <fonts count="37" x14ac:knownFonts="1">
    <font>
      <sz val="11"/>
      <color theme="1"/>
      <name val="Calibri"/>
      <family val="2"/>
      <scheme val="minor"/>
    </font>
    <font>
      <sz val="11"/>
      <color theme="1"/>
      <name val="Calibri"/>
      <family val="2"/>
      <scheme val="minor"/>
    </font>
    <font>
      <sz val="10"/>
      <color theme="1"/>
      <name val="Sylfaen"/>
      <family val="1"/>
      <charset val="204"/>
    </font>
    <font>
      <sz val="12"/>
      <color theme="1"/>
      <name val="Sylfaen"/>
      <family val="1"/>
      <charset val="204"/>
    </font>
    <font>
      <sz val="11"/>
      <color theme="1"/>
      <name val="Sylfaen"/>
      <family val="1"/>
      <charset val="204"/>
    </font>
    <font>
      <b/>
      <sz val="12"/>
      <color theme="1"/>
      <name val="Sylfaen"/>
      <family val="1"/>
    </font>
    <font>
      <sz val="18"/>
      <color theme="1"/>
      <name val="Calibri"/>
      <family val="2"/>
      <charset val="204"/>
    </font>
    <font>
      <sz val="18"/>
      <color theme="1"/>
      <name val="Sylfaen"/>
      <family val="1"/>
      <charset val="204"/>
    </font>
    <font>
      <b/>
      <sz val="12"/>
      <color theme="1"/>
      <name val="Sylfaen"/>
      <family val="1"/>
      <charset val="204"/>
    </font>
    <font>
      <sz val="10"/>
      <color theme="1"/>
      <name val="Calibri"/>
      <family val="2"/>
      <scheme val="minor"/>
    </font>
    <font>
      <b/>
      <sz val="18"/>
      <color theme="1"/>
      <name val="Calibri"/>
      <family val="2"/>
    </font>
    <font>
      <b/>
      <sz val="16"/>
      <color theme="1"/>
      <name val="Sylfaen"/>
      <family val="1"/>
    </font>
    <font>
      <sz val="11"/>
      <name val="Calibri"/>
      <family val="2"/>
      <scheme val="minor"/>
    </font>
    <font>
      <sz val="10"/>
      <name val="Calibri"/>
      <family val="2"/>
      <scheme val="minor"/>
    </font>
    <font>
      <sz val="11"/>
      <color theme="1"/>
      <name val="Sylfaen"/>
      <family val="1"/>
    </font>
    <font>
      <sz val="10"/>
      <color theme="1"/>
      <name val="Sylfaen"/>
      <family val="1"/>
    </font>
    <font>
      <sz val="11"/>
      <name val="Sylfaen"/>
      <family val="1"/>
      <charset val="204"/>
    </font>
    <font>
      <sz val="11"/>
      <name val="Sylfaen"/>
      <family val="1"/>
    </font>
    <font>
      <b/>
      <sz val="11"/>
      <color theme="1"/>
      <name val="Sylfaen"/>
      <family val="1"/>
    </font>
    <font>
      <sz val="9"/>
      <color theme="1"/>
      <name val="Sylfaen"/>
      <family val="1"/>
      <charset val="204"/>
    </font>
    <font>
      <b/>
      <sz val="18"/>
      <color theme="1"/>
      <name val="Calibri"/>
      <family val="2"/>
      <charset val="204"/>
    </font>
    <font>
      <b/>
      <sz val="18"/>
      <color theme="1"/>
      <name val="Sylfaen"/>
      <family val="1"/>
      <charset val="204"/>
    </font>
    <font>
      <sz val="12"/>
      <name val="Sylfaen"/>
      <family val="1"/>
      <charset val="204"/>
    </font>
    <font>
      <sz val="12"/>
      <name val="Sylfaen"/>
      <family val="1"/>
    </font>
    <font>
      <sz val="12"/>
      <color rgb="FFFF0000"/>
      <name val="Sylfaen"/>
      <family val="1"/>
      <charset val="204"/>
    </font>
    <font>
      <b/>
      <sz val="14"/>
      <color theme="1"/>
      <name val="Sylfaen"/>
      <family val="1"/>
      <charset val="204"/>
    </font>
    <font>
      <b/>
      <sz val="16"/>
      <color theme="1"/>
      <name val="Sylfaen"/>
      <family val="1"/>
      <charset val="204"/>
    </font>
    <font>
      <sz val="10"/>
      <name val="Sylfaen"/>
      <family val="1"/>
    </font>
    <font>
      <b/>
      <sz val="10"/>
      <color theme="1"/>
      <name val="Calibri"/>
      <family val="2"/>
      <charset val="204"/>
      <scheme val="minor"/>
    </font>
    <font>
      <sz val="10"/>
      <color theme="1"/>
      <name val="Calibri"/>
      <family val="2"/>
      <charset val="204"/>
      <scheme val="minor"/>
    </font>
    <font>
      <sz val="12"/>
      <color theme="1"/>
      <name val="Sylfaen"/>
      <family val="1"/>
    </font>
    <font>
      <b/>
      <sz val="18"/>
      <color theme="1"/>
      <name val="Calibri"/>
      <family val="2"/>
      <scheme val="minor"/>
    </font>
    <font>
      <b/>
      <sz val="12"/>
      <color theme="1"/>
      <name val="Calibri"/>
      <family val="2"/>
      <scheme val="minor"/>
    </font>
    <font>
      <b/>
      <sz val="16"/>
      <color theme="1"/>
      <name val="Calibri"/>
      <family val="2"/>
      <scheme val="minor"/>
    </font>
    <font>
      <b/>
      <sz val="16"/>
      <color theme="1"/>
      <name val="Calibri"/>
      <family val="2"/>
    </font>
    <font>
      <b/>
      <sz val="10"/>
      <color theme="1"/>
      <name val="Calibri"/>
      <family val="2"/>
      <scheme val="minor"/>
    </font>
    <font>
      <sz val="10"/>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402">
    <xf numFmtId="0" fontId="0" fillId="0" borderId="0" xfId="0"/>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165" fontId="2" fillId="0" borderId="1" xfId="0" applyNumberFormat="1" applyFont="1" applyBorder="1" applyAlignment="1">
      <alignment horizontal="justify" vertical="center" wrapText="1"/>
    </xf>
    <xf numFmtId="0" fontId="0" fillId="0" borderId="0" xfId="0" applyBorder="1"/>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0" fillId="0" borderId="0" xfId="0" applyBorder="1" applyAlignment="1">
      <alignment horizontal="center"/>
    </xf>
    <xf numFmtId="0" fontId="0" fillId="0" borderId="0" xfId="0" applyAlignment="1">
      <alignment horizontal="center" wrapText="1"/>
    </xf>
    <xf numFmtId="0" fontId="0" fillId="0" borderId="0" xfId="0" applyAlignment="1">
      <alignment horizontal="center" wrapText="1"/>
    </xf>
    <xf numFmtId="0" fontId="10"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4" fillId="0" borderId="0" xfId="0" applyNumberFormat="1" applyFont="1" applyBorder="1" applyAlignment="1">
      <alignment horizontal="center" vertical="center" wrapText="1"/>
    </xf>
    <xf numFmtId="0" fontId="0" fillId="0" borderId="0" xfId="0"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49" fontId="2" fillId="0" borderId="1" xfId="0" applyNumberFormat="1" applyFont="1" applyBorder="1" applyAlignment="1">
      <alignment horizontal="justify"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0" fillId="0" borderId="0" xfId="0" applyFont="1"/>
    <xf numFmtId="49" fontId="4" fillId="0" borderId="1" xfId="0" applyNumberFormat="1" applyFont="1" applyBorder="1" applyAlignment="1">
      <alignment horizontal="center" vertical="center" wrapText="1"/>
    </xf>
    <xf numFmtId="165" fontId="4" fillId="0" borderId="1" xfId="1" applyNumberFormat="1" applyFont="1" applyBorder="1" applyAlignment="1">
      <alignment horizontal="justify" vertical="center" wrapText="1"/>
    </xf>
    <xf numFmtId="165" fontId="4" fillId="0" borderId="1" xfId="0" applyNumberFormat="1" applyFont="1" applyFill="1" applyBorder="1" applyAlignment="1">
      <alignment horizontal="justify" vertical="center" wrapText="1"/>
    </xf>
    <xf numFmtId="165" fontId="4" fillId="0" borderId="1" xfId="0" applyNumberFormat="1" applyFont="1" applyBorder="1" applyAlignment="1">
      <alignment horizontal="justify" vertical="center" wrapText="1"/>
    </xf>
    <xf numFmtId="0" fontId="4" fillId="0" borderId="0" xfId="0" applyFont="1" applyBorder="1" applyAlignment="1">
      <alignment horizontal="justify" vertical="center" wrapText="1"/>
    </xf>
    <xf numFmtId="165" fontId="4" fillId="0" borderId="0" xfId="0" applyNumberFormat="1" applyFont="1" applyBorder="1" applyAlignment="1">
      <alignment horizontal="justify" vertical="center" wrapText="1"/>
    </xf>
    <xf numFmtId="165"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6" xfId="0" applyFont="1" applyBorder="1" applyAlignment="1">
      <alignment vertical="center" wrapText="1"/>
    </xf>
    <xf numFmtId="0" fontId="9" fillId="0" borderId="0" xfId="0" applyFont="1"/>
    <xf numFmtId="0" fontId="19"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center" wrapText="1"/>
    </xf>
    <xf numFmtId="0" fontId="2" fillId="0" borderId="3" xfId="0" applyFont="1" applyBorder="1" applyAlignment="1">
      <alignment horizontal="center" vertical="center" wrapText="1"/>
    </xf>
    <xf numFmtId="0" fontId="4" fillId="0" borderId="1" xfId="0" applyFont="1" applyBorder="1" applyAlignment="1">
      <alignment vertical="center" wrapText="1"/>
    </xf>
    <xf numFmtId="0" fontId="12" fillId="0" borderId="1" xfId="0" applyFont="1" applyFill="1" applyBorder="1" applyAlignment="1">
      <alignment horizontal="left" vertical="center" wrapText="1"/>
    </xf>
    <xf numFmtId="165" fontId="4" fillId="0" borderId="1" xfId="1" applyNumberFormat="1" applyFont="1" applyFill="1" applyBorder="1" applyAlignment="1">
      <alignment horizontal="justify"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12" fillId="0" borderId="1" xfId="0" applyFont="1" applyBorder="1" applyAlignment="1">
      <alignment horizontal="left" vertical="center"/>
    </xf>
    <xf numFmtId="0" fontId="0" fillId="0" borderId="1" xfId="0" applyBorder="1" applyAlignment="1">
      <alignment vertical="top"/>
    </xf>
    <xf numFmtId="0" fontId="31" fillId="0" borderId="1" xfId="0" applyFont="1" applyBorder="1" applyAlignment="1">
      <alignment horizontal="center" vertical="center" wrapText="1"/>
    </xf>
    <xf numFmtId="0" fontId="0" fillId="0" borderId="0" xfId="0"/>
    <xf numFmtId="165" fontId="2" fillId="0" borderId="1" xfId="1" applyNumberFormat="1" applyFont="1" applyBorder="1" applyAlignment="1">
      <alignment horizontal="justify" vertical="center" wrapText="1"/>
    </xf>
    <xf numFmtId="0" fontId="15" fillId="0" borderId="4" xfId="0" applyFont="1" applyBorder="1" applyAlignment="1">
      <alignment horizontal="left" vertical="center" wrapText="1"/>
    </xf>
    <xf numFmtId="0" fontId="2" fillId="0" borderId="1" xfId="0" applyFont="1" applyBorder="1" applyAlignment="1">
      <alignment horizontal="justify" vertical="center" wrapText="1"/>
    </xf>
    <xf numFmtId="0" fontId="9" fillId="0" borderId="5" xfId="0" applyFont="1" applyBorder="1" applyAlignment="1">
      <alignment horizontal="center"/>
    </xf>
    <xf numFmtId="0" fontId="9" fillId="0" borderId="6" xfId="0" applyFont="1" applyBorder="1" applyAlignment="1">
      <alignment horizontal="center"/>
    </xf>
    <xf numFmtId="0" fontId="15" fillId="0" borderId="5" xfId="0" applyFont="1" applyBorder="1" applyAlignment="1">
      <alignment horizontal="left" vertical="center" wrapText="1"/>
    </xf>
    <xf numFmtId="0" fontId="11" fillId="0" borderId="1" xfId="0" applyFont="1" applyBorder="1" applyAlignment="1">
      <alignment horizontal="center" vertical="center" wrapText="1"/>
    </xf>
    <xf numFmtId="0" fontId="19" fillId="0" borderId="0" xfId="0" applyFont="1" applyBorder="1" applyAlignment="1">
      <alignment horizontal="left" vertical="center" wrapText="1"/>
    </xf>
    <xf numFmtId="165" fontId="0" fillId="0" borderId="0" xfId="0" applyNumberFormat="1"/>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49" fontId="15" fillId="0" borderId="4" xfId="0" applyNumberFormat="1" applyFont="1" applyBorder="1" applyAlignment="1">
      <alignment horizontal="left" vertical="center"/>
    </xf>
    <xf numFmtId="49" fontId="15" fillId="0" borderId="5" xfId="0" applyNumberFormat="1" applyFont="1" applyBorder="1" applyAlignment="1">
      <alignment horizontal="left" vertical="center"/>
    </xf>
    <xf numFmtId="49" fontId="15" fillId="0" borderId="6" xfId="0" applyNumberFormat="1" applyFont="1" applyBorder="1" applyAlignment="1">
      <alignment horizontal="left" vertical="center"/>
    </xf>
    <xf numFmtId="0" fontId="9" fillId="0" borderId="1" xfId="0" applyFont="1" applyBorder="1" applyAlignment="1">
      <alignment horizont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15" fillId="0" borderId="4"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13" xfId="0" applyFont="1" applyBorder="1" applyAlignment="1">
      <alignment horizontal="left" vertical="center" wrapText="1" shrinkToFit="1"/>
    </xf>
    <xf numFmtId="0" fontId="9" fillId="0" borderId="14" xfId="0" applyFont="1" applyBorder="1" applyAlignment="1">
      <alignment horizontal="left" vertical="center" wrapText="1" shrinkToFit="1"/>
    </xf>
    <xf numFmtId="0" fontId="15" fillId="0" borderId="1" xfId="0" applyFont="1" applyBorder="1" applyAlignment="1">
      <alignment horizontal="left"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5" xfId="0" applyFont="1" applyBorder="1" applyAlignment="1">
      <alignment horizontal="left" vertical="center" wrapText="1"/>
    </xf>
    <xf numFmtId="165" fontId="3" fillId="0" borderId="1" xfId="1"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0" fillId="0" borderId="0" xfId="0" applyAlignment="1">
      <alignment horizont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165" fontId="5" fillId="0" borderId="1" xfId="1"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9" fontId="3" fillId="2" borderId="1" xfId="0" applyNumberFormat="1" applyFont="1" applyFill="1" applyBorder="1" applyAlignment="1">
      <alignment horizontal="center" vertical="center" wrapText="1"/>
    </xf>
    <xf numFmtId="165" fontId="3" fillId="0" borderId="4" xfId="1" applyNumberFormat="1" applyFont="1" applyBorder="1" applyAlignment="1">
      <alignment horizontal="center" vertical="center" wrapText="1"/>
    </xf>
    <xf numFmtId="165" fontId="3" fillId="0" borderId="6" xfId="1" applyNumberFormat="1" applyFont="1" applyBorder="1" applyAlignment="1">
      <alignment horizontal="center" vertical="center" wrapText="1"/>
    </xf>
    <xf numFmtId="0" fontId="3" fillId="0" borderId="1" xfId="0" applyFont="1" applyFill="1" applyBorder="1" applyAlignment="1">
      <alignment horizontal="justify" vertical="center" wrapText="1"/>
    </xf>
    <xf numFmtId="9" fontId="3" fillId="0" borderId="4"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1"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justify" vertical="center" wrapText="1"/>
    </xf>
    <xf numFmtId="49" fontId="4" fillId="0" borderId="1" xfId="0" applyNumberFormat="1" applyFont="1" applyBorder="1" applyAlignment="1">
      <alignment horizontal="justify"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6" fillId="0" borderId="4" xfId="0" applyFont="1" applyBorder="1" applyAlignment="1">
      <alignment horizontal="justify" vertical="top" wrapText="1"/>
    </xf>
    <xf numFmtId="0" fontId="16" fillId="0" borderId="5" xfId="0" applyFont="1" applyBorder="1" applyAlignment="1">
      <alignment horizontal="justify" vertical="top" wrapText="1"/>
    </xf>
    <xf numFmtId="0" fontId="16" fillId="0" borderId="6" xfId="0" applyFont="1" applyBorder="1" applyAlignment="1">
      <alignment horizontal="justify" vertical="top"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justify"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27" fillId="0" borderId="1" xfId="0" applyFont="1" applyBorder="1" applyAlignment="1">
      <alignment horizontal="left" vertical="center" wrapText="1" shrinkToFit="1"/>
    </xf>
    <xf numFmtId="0" fontId="23" fillId="0" borderId="4" xfId="0" applyFont="1" applyBorder="1" applyAlignment="1">
      <alignment horizontal="justify" vertical="top" wrapText="1"/>
    </xf>
    <xf numFmtId="0" fontId="24" fillId="0" borderId="5" xfId="0" applyFont="1" applyBorder="1" applyAlignment="1">
      <alignment horizontal="justify" vertical="top" wrapText="1"/>
    </xf>
    <xf numFmtId="0" fontId="24" fillId="0" borderId="6" xfId="0" applyFont="1" applyBorder="1" applyAlignment="1">
      <alignment horizontal="justify" vertical="top"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165"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14"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4"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5" xfId="0" applyFont="1" applyBorder="1" applyAlignment="1">
      <alignment horizontal="left" vertical="center"/>
    </xf>
    <xf numFmtId="0" fontId="0" fillId="0" borderId="6" xfId="0" applyFont="1" applyBorder="1" applyAlignment="1">
      <alignment horizontal="left" vertic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30"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0" xfId="0" applyFont="1" applyAlignment="1">
      <alignment horizont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5" xfId="0" applyFont="1" applyBorder="1" applyAlignment="1">
      <alignment horizontal="justify" vertical="center" wrapText="1"/>
    </xf>
    <xf numFmtId="49" fontId="4" fillId="0" borderId="4" xfId="0" applyNumberFormat="1" applyFont="1" applyBorder="1" applyAlignment="1">
      <alignment horizontal="justify" vertical="center" wrapText="1"/>
    </xf>
    <xf numFmtId="49" fontId="4" fillId="0" borderId="5" xfId="0" applyNumberFormat="1" applyFont="1" applyBorder="1" applyAlignment="1">
      <alignment horizontal="justify" vertical="center" wrapText="1"/>
    </xf>
    <xf numFmtId="49" fontId="4" fillId="0" borderId="6" xfId="0" applyNumberFormat="1" applyFont="1" applyBorder="1" applyAlignment="1">
      <alignment horizontal="justify" vertical="center" wrapText="1"/>
    </xf>
    <xf numFmtId="0" fontId="17" fillId="0" borderId="1" xfId="0" applyFont="1" applyFill="1" applyBorder="1" applyAlignment="1">
      <alignment horizontal="justify" vertical="center" wrapText="1"/>
    </xf>
    <xf numFmtId="165" fontId="4" fillId="0" borderId="1"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165" fontId="30" fillId="0" borderId="1" xfId="1" applyNumberFormat="1" applyFont="1" applyBorder="1" applyAlignment="1">
      <alignment horizontal="center" vertical="center" wrapText="1"/>
    </xf>
    <xf numFmtId="0" fontId="3" fillId="0" borderId="1" xfId="0" applyFont="1" applyBorder="1" applyAlignment="1">
      <alignment horizontal="left" vertical="center" wrapText="1"/>
    </xf>
    <xf numFmtId="3"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8" fillId="0" borderId="7" xfId="0" applyFont="1" applyBorder="1" applyAlignment="1">
      <alignment horizontal="justify" vertical="center" wrapText="1"/>
    </xf>
    <xf numFmtId="0" fontId="29" fillId="0" borderId="9" xfId="0" applyFont="1" applyBorder="1" applyAlignment="1">
      <alignment horizontal="justify" vertical="center"/>
    </xf>
    <xf numFmtId="0" fontId="29" fillId="0" borderId="8" xfId="0" applyFont="1" applyBorder="1" applyAlignment="1">
      <alignment horizontal="justify" vertical="center"/>
    </xf>
    <xf numFmtId="0" fontId="29" fillId="0" borderId="10" xfId="0" applyFont="1" applyBorder="1" applyAlignment="1">
      <alignment horizontal="justify" vertical="center"/>
    </xf>
    <xf numFmtId="0" fontId="29" fillId="0" borderId="12" xfId="0" applyFont="1" applyBorder="1" applyAlignment="1">
      <alignment horizontal="justify" vertical="center"/>
    </xf>
    <xf numFmtId="0" fontId="29" fillId="0" borderId="11" xfId="0" applyFont="1" applyBorder="1" applyAlignment="1">
      <alignment horizontal="justify" vertical="center"/>
    </xf>
    <xf numFmtId="0" fontId="8" fillId="0" borderId="1" xfId="0" applyFont="1" applyBorder="1" applyAlignment="1">
      <alignment horizontal="center" vertical="center" wrapText="1"/>
    </xf>
    <xf numFmtId="49" fontId="30" fillId="0" borderId="1" xfId="0" applyNumberFormat="1" applyFont="1" applyBorder="1" applyAlignment="1">
      <alignment horizontal="center" vertical="center" wrapText="1"/>
    </xf>
    <xf numFmtId="0" fontId="0" fillId="0" borderId="4" xfId="0" applyBorder="1" applyAlignment="1">
      <alignment horizontal="center" vertical="top" wrapText="1"/>
    </xf>
    <xf numFmtId="0" fontId="0" fillId="0" borderId="6" xfId="0" applyBorder="1" applyAlignment="1">
      <alignment horizontal="center" vertical="top"/>
    </xf>
    <xf numFmtId="0" fontId="12" fillId="0" borderId="1" xfId="0" applyFont="1" applyBorder="1" applyAlignment="1">
      <alignment horizontal="left"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vertical="top"/>
    </xf>
    <xf numFmtId="0" fontId="0" fillId="0" borderId="7" xfId="0" applyFont="1" applyBorder="1" applyAlignment="1">
      <alignment horizontal="left" vertical="top" wrapText="1"/>
    </xf>
    <xf numFmtId="0" fontId="0" fillId="0" borderId="8" xfId="0" applyFont="1" applyBorder="1" applyAlignment="1">
      <alignment horizontal="left" vertical="top"/>
    </xf>
    <xf numFmtId="0" fontId="0" fillId="0" borderId="10" xfId="0" applyFont="1" applyBorder="1" applyAlignment="1">
      <alignment horizontal="left" vertical="top"/>
    </xf>
    <xf numFmtId="0" fontId="0" fillId="0" borderId="11" xfId="0" applyFont="1" applyBorder="1" applyAlignment="1">
      <alignment horizontal="left" vertical="top"/>
    </xf>
    <xf numFmtId="0" fontId="0" fillId="0" borderId="1" xfId="0" applyFont="1" applyBorder="1" applyAlignment="1">
      <alignment horizontal="left" vertical="center"/>
    </xf>
    <xf numFmtId="0" fontId="4" fillId="0" borderId="7" xfId="0" applyFont="1" applyBorder="1" applyAlignment="1">
      <alignment horizontal="justify" vertical="top" wrapText="1"/>
    </xf>
    <xf numFmtId="0" fontId="4" fillId="0" borderId="8" xfId="0" applyFont="1" applyBorder="1" applyAlignment="1">
      <alignment horizontal="justify" vertical="top" wrapText="1"/>
    </xf>
    <xf numFmtId="0" fontId="4" fillId="0" borderId="13" xfId="0" applyFont="1" applyBorder="1" applyAlignment="1">
      <alignment horizontal="justify" vertical="top" wrapText="1"/>
    </xf>
    <xf numFmtId="0" fontId="4" fillId="0" borderId="14"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center" vertical="center" wrapText="1"/>
    </xf>
    <xf numFmtId="0" fontId="4" fillId="0" borderId="15" xfId="0" applyFont="1" applyBorder="1" applyAlignment="1">
      <alignment horizontal="center" vertical="center" wrapText="1"/>
    </xf>
    <xf numFmtId="0" fontId="0" fillId="0" borderId="0" xfId="0" applyFont="1" applyAlignment="1">
      <alignment horizontal="center"/>
    </xf>
    <xf numFmtId="49" fontId="8" fillId="0" borderId="1" xfId="0" applyNumberFormat="1" applyFont="1" applyBorder="1" applyAlignment="1">
      <alignment horizontal="center" vertical="center" wrapText="1"/>
    </xf>
    <xf numFmtId="0" fontId="2" fillId="0" borderId="15"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8" fillId="0" borderId="4" xfId="0" applyFont="1" applyBorder="1" applyAlignment="1">
      <alignment horizontal="justify" vertical="top" wrapText="1"/>
    </xf>
    <xf numFmtId="0" fontId="29" fillId="0" borderId="5" xfId="0" applyFont="1" applyBorder="1" applyAlignment="1">
      <alignment horizontal="justify" vertical="top"/>
    </xf>
    <xf numFmtId="0" fontId="29" fillId="0" borderId="6" xfId="0" applyFont="1" applyBorder="1" applyAlignment="1">
      <alignment horizontal="justify"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6" xfId="0" applyFont="1" applyBorder="1" applyAlignment="1">
      <alignment horizontal="justify"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165" fontId="0" fillId="0" borderId="4" xfId="1" applyNumberFormat="1" applyFont="1" applyBorder="1" applyAlignment="1">
      <alignment horizontal="center" vertical="center" wrapText="1" shrinkToFit="1"/>
    </xf>
    <xf numFmtId="165" fontId="0" fillId="0" borderId="6" xfId="1" applyNumberFormat="1" applyFont="1" applyBorder="1" applyAlignment="1">
      <alignment horizontal="center" vertical="center" wrapText="1" shrinkToFit="1"/>
    </xf>
    <xf numFmtId="164" fontId="0" fillId="0" borderId="4" xfId="1" applyNumberFormat="1" applyFont="1" applyBorder="1" applyAlignment="1">
      <alignment horizontal="center" vertical="center" wrapText="1" shrinkToFit="1"/>
    </xf>
    <xf numFmtId="164" fontId="0" fillId="0" borderId="6" xfId="1" applyNumberFormat="1" applyFont="1" applyBorder="1" applyAlignment="1">
      <alignment horizontal="center" vertical="center" wrapText="1" shrinkToFit="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49" fontId="14" fillId="0" borderId="4" xfId="0" applyNumberFormat="1" applyFont="1" applyBorder="1" applyAlignment="1">
      <alignment horizontal="left" vertical="center"/>
    </xf>
    <xf numFmtId="49" fontId="14" fillId="0" borderId="5" xfId="0" applyNumberFormat="1" applyFont="1" applyBorder="1" applyAlignment="1">
      <alignment horizontal="left" vertical="center"/>
    </xf>
    <xf numFmtId="49" fontId="14" fillId="0" borderId="6" xfId="0" applyNumberFormat="1" applyFont="1" applyBorder="1" applyAlignment="1">
      <alignment horizontal="left" vertical="center"/>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32" fillId="0" borderId="0" xfId="0" applyFont="1" applyAlignment="1">
      <alignment horizontal="center" vertical="center"/>
    </xf>
    <xf numFmtId="9" fontId="3"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29" fillId="0" borderId="5" xfId="0" applyFont="1" applyBorder="1" applyAlignment="1">
      <alignment horizontal="left" vertical="top"/>
    </xf>
    <xf numFmtId="0" fontId="29" fillId="0" borderId="6" xfId="0" applyFont="1" applyBorder="1" applyAlignment="1">
      <alignment horizontal="left" vertical="top"/>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14" fillId="0" borderId="0" xfId="0" applyFont="1" applyAlignment="1">
      <alignment horizontal="center"/>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7"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27" fillId="0" borderId="4" xfId="0" applyFont="1" applyBorder="1" applyAlignment="1">
      <alignment horizontal="left" vertical="center" wrapText="1" shrinkToFit="1"/>
    </xf>
    <xf numFmtId="0" fontId="27" fillId="0" borderId="5" xfId="0" applyFont="1" applyBorder="1" applyAlignment="1">
      <alignment horizontal="left" vertical="center" wrapText="1" shrinkToFit="1"/>
    </xf>
    <xf numFmtId="0" fontId="27" fillId="0" borderId="6" xfId="0" applyFont="1" applyBorder="1" applyAlignment="1">
      <alignment horizontal="left" vertical="center" wrapText="1" shrinkToFi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9" fillId="0" borderId="4"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15" fillId="0" borderId="1" xfId="0" applyFont="1" applyBorder="1" applyAlignment="1">
      <alignment horizontal="center"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34"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0" fillId="0" borderId="4" xfId="0" applyFont="1" applyBorder="1" applyAlignment="1">
      <alignment horizontal="justify" vertical="top" wrapText="1"/>
    </xf>
    <xf numFmtId="0" fontId="0" fillId="0" borderId="6" xfId="0" applyFont="1" applyBorder="1" applyAlignment="1">
      <alignment horizontal="justify" vertical="top"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3" xfId="0" applyFont="1" applyBorder="1" applyAlignment="1">
      <alignment horizontal="left" vertical="center" wrapText="1" shrinkToFit="1"/>
    </xf>
    <xf numFmtId="0" fontId="15" fillId="0" borderId="15"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0"/>
  <sheetViews>
    <sheetView tabSelected="1" topLeftCell="B265" zoomScale="85" zoomScaleNormal="85" workbookViewId="0">
      <selection activeCell="O222" sqref="O222"/>
    </sheetView>
  </sheetViews>
  <sheetFormatPr defaultRowHeight="15" x14ac:dyDescent="0.25"/>
  <cols>
    <col min="1" max="1" width="0.85546875" hidden="1" customWidth="1"/>
    <col min="2" max="2" width="17.5703125" customWidth="1"/>
    <col min="3" max="3" width="12" customWidth="1"/>
    <col min="4" max="4" width="26.140625" customWidth="1"/>
    <col min="5" max="5" width="12.85546875" customWidth="1"/>
    <col min="6" max="6" width="17.5703125" customWidth="1"/>
    <col min="7" max="7" width="15.5703125" customWidth="1"/>
    <col min="8" max="8" width="20.85546875" customWidth="1"/>
    <col min="10" max="10" width="9.5703125" bestFit="1" customWidth="1"/>
  </cols>
  <sheetData>
    <row r="1" spans="2:12" x14ac:dyDescent="0.25">
      <c r="B1" s="25"/>
      <c r="C1" s="25"/>
      <c r="D1" s="25"/>
      <c r="E1" s="25"/>
      <c r="F1" s="25"/>
      <c r="G1" s="25"/>
      <c r="H1" s="25"/>
    </row>
    <row r="2" spans="2:12" x14ac:dyDescent="0.25">
      <c r="B2" s="282" t="s">
        <v>0</v>
      </c>
      <c r="C2" s="282"/>
      <c r="D2" s="282"/>
      <c r="E2" s="282"/>
      <c r="F2" s="282"/>
      <c r="G2" s="282"/>
      <c r="H2" s="282"/>
    </row>
    <row r="3" spans="2:12" x14ac:dyDescent="0.25">
      <c r="B3" s="25"/>
      <c r="C3" s="25"/>
      <c r="D3" s="25"/>
      <c r="E3" s="25"/>
      <c r="F3" s="25"/>
      <c r="G3" s="25"/>
      <c r="H3" s="25"/>
    </row>
    <row r="4" spans="2:12" ht="6" customHeight="1" x14ac:dyDescent="0.25">
      <c r="B4" s="25"/>
      <c r="C4" s="25"/>
      <c r="D4" s="25"/>
      <c r="E4" s="25"/>
      <c r="F4" s="25"/>
      <c r="G4" s="25"/>
      <c r="H4" s="25"/>
    </row>
    <row r="5" spans="2:12" x14ac:dyDescent="0.25">
      <c r="B5" s="148" t="s">
        <v>1</v>
      </c>
      <c r="C5" s="148" t="s">
        <v>2</v>
      </c>
      <c r="D5" s="148" t="s">
        <v>3</v>
      </c>
      <c r="E5" s="232" t="s">
        <v>4</v>
      </c>
      <c r="F5" s="115" t="s">
        <v>5</v>
      </c>
      <c r="G5" s="148" t="s">
        <v>6</v>
      </c>
      <c r="H5" s="148" t="s">
        <v>7</v>
      </c>
    </row>
    <row r="6" spans="2:12" ht="33" customHeight="1" x14ac:dyDescent="0.25">
      <c r="B6" s="148"/>
      <c r="C6" s="148"/>
      <c r="D6" s="148"/>
      <c r="E6" s="233"/>
      <c r="F6" s="115"/>
      <c r="G6" s="148"/>
      <c r="H6" s="148"/>
    </row>
    <row r="7" spans="2:12" ht="75" customHeight="1" x14ac:dyDescent="0.25">
      <c r="B7" s="232" t="s">
        <v>8</v>
      </c>
      <c r="C7" s="26" t="s">
        <v>111</v>
      </c>
      <c r="D7" s="37" t="s">
        <v>65</v>
      </c>
      <c r="E7" s="27">
        <f>E34</f>
        <v>4380000</v>
      </c>
      <c r="F7" s="27">
        <f>E7</f>
        <v>4380000</v>
      </c>
      <c r="G7" s="28">
        <f>G34</f>
        <v>4355926</v>
      </c>
      <c r="H7" s="28">
        <f>G7</f>
        <v>4355926</v>
      </c>
    </row>
    <row r="8" spans="2:12" ht="47.25" customHeight="1" x14ac:dyDescent="0.25">
      <c r="B8" s="281"/>
      <c r="C8" s="26" t="s">
        <v>112</v>
      </c>
      <c r="D8" s="23" t="s">
        <v>66</v>
      </c>
      <c r="E8" s="27">
        <f>E170</f>
        <v>214800</v>
      </c>
      <c r="F8" s="27">
        <f>E8</f>
        <v>214800</v>
      </c>
      <c r="G8" s="28">
        <f>G170</f>
        <v>212003</v>
      </c>
      <c r="H8" s="28">
        <f>G8</f>
        <v>212003</v>
      </c>
    </row>
    <row r="9" spans="2:12" ht="51.75" customHeight="1" x14ac:dyDescent="0.25">
      <c r="B9" s="233"/>
      <c r="C9" s="26" t="s">
        <v>113</v>
      </c>
      <c r="D9" s="23" t="s">
        <v>67</v>
      </c>
      <c r="E9" s="27">
        <f>F9+11706</f>
        <v>573252</v>
      </c>
      <c r="F9" s="27">
        <v>561546</v>
      </c>
      <c r="G9" s="28">
        <v>547644</v>
      </c>
      <c r="H9" s="28">
        <v>535938</v>
      </c>
      <c r="J9" s="59"/>
      <c r="L9" s="59"/>
    </row>
    <row r="10" spans="2:12" ht="31.5" customHeight="1" x14ac:dyDescent="0.25">
      <c r="B10" s="24"/>
      <c r="C10" s="24"/>
      <c r="D10" s="23" t="s">
        <v>9</v>
      </c>
      <c r="E10" s="29">
        <f>SUM(E7:E9)</f>
        <v>5168052</v>
      </c>
      <c r="F10" s="29">
        <f>SUM(F7:F9)</f>
        <v>5156346</v>
      </c>
      <c r="G10" s="29">
        <f>SUM(G7:G9)</f>
        <v>5115573</v>
      </c>
      <c r="H10" s="29">
        <f>SUM(H7:H9)</f>
        <v>5103867</v>
      </c>
      <c r="L10" s="59"/>
    </row>
    <row r="11" spans="2:12" x14ac:dyDescent="0.25">
      <c r="B11" s="148" t="s">
        <v>1</v>
      </c>
      <c r="C11" s="148" t="s">
        <v>2</v>
      </c>
      <c r="D11" s="148" t="s">
        <v>3</v>
      </c>
      <c r="E11" s="148" t="s">
        <v>10</v>
      </c>
      <c r="F11" s="115" t="s">
        <v>5</v>
      </c>
      <c r="G11" s="148" t="s">
        <v>11</v>
      </c>
      <c r="H11" s="148" t="s">
        <v>7</v>
      </c>
    </row>
    <row r="12" spans="2:12" ht="36" customHeight="1" x14ac:dyDescent="0.25">
      <c r="B12" s="148"/>
      <c r="C12" s="148"/>
      <c r="D12" s="148"/>
      <c r="E12" s="148"/>
      <c r="F12" s="115"/>
      <c r="G12" s="148"/>
      <c r="H12" s="148"/>
    </row>
    <row r="13" spans="2:12" ht="61.5" customHeight="1" x14ac:dyDescent="0.25">
      <c r="B13" s="232" t="s">
        <v>8</v>
      </c>
      <c r="C13" s="26" t="s">
        <v>111</v>
      </c>
      <c r="D13" s="23" t="s">
        <v>65</v>
      </c>
      <c r="E13" s="42">
        <f>F13</f>
        <v>9514680</v>
      </c>
      <c r="F13" s="27">
        <v>9514680</v>
      </c>
      <c r="G13" s="27">
        <f t="shared" ref="G13:H15" si="0">G7</f>
        <v>4355926</v>
      </c>
      <c r="H13" s="27">
        <f t="shared" si="0"/>
        <v>4355926</v>
      </c>
    </row>
    <row r="14" spans="2:12" ht="37.5" customHeight="1" x14ac:dyDescent="0.25">
      <c r="B14" s="281"/>
      <c r="C14" s="26" t="s">
        <v>112</v>
      </c>
      <c r="D14" s="23" t="s">
        <v>66</v>
      </c>
      <c r="E14" s="42">
        <f t="shared" ref="E14" si="1">F14</f>
        <v>429600</v>
      </c>
      <c r="F14" s="27">
        <v>429600</v>
      </c>
      <c r="G14" s="27">
        <f t="shared" si="0"/>
        <v>212003</v>
      </c>
      <c r="H14" s="27">
        <f t="shared" si="0"/>
        <v>212003</v>
      </c>
      <c r="L14" s="59"/>
    </row>
    <row r="15" spans="2:12" ht="37.5" customHeight="1" x14ac:dyDescent="0.25">
      <c r="B15" s="233"/>
      <c r="C15" s="26" t="s">
        <v>113</v>
      </c>
      <c r="D15" s="23" t="s">
        <v>67</v>
      </c>
      <c r="E15" s="42">
        <f>F15+22560</f>
        <v>1319340</v>
      </c>
      <c r="F15" s="27">
        <v>1296780</v>
      </c>
      <c r="G15" s="27">
        <f t="shared" si="0"/>
        <v>547644</v>
      </c>
      <c r="H15" s="27">
        <f t="shared" si="0"/>
        <v>535938</v>
      </c>
    </row>
    <row r="16" spans="2:12" ht="33.75" customHeight="1" x14ac:dyDescent="0.25">
      <c r="B16" s="24"/>
      <c r="C16" s="24"/>
      <c r="D16" s="24" t="s">
        <v>9</v>
      </c>
      <c r="E16" s="27">
        <f>SUM(E13:E15)</f>
        <v>11263620</v>
      </c>
      <c r="F16" s="27">
        <f>SUM(F13:F15)</f>
        <v>11241060</v>
      </c>
      <c r="G16" s="27">
        <f>SUM(G13:G15)</f>
        <v>5115573</v>
      </c>
      <c r="H16" s="27">
        <f>SUM(H13:H15)</f>
        <v>5103867</v>
      </c>
    </row>
    <row r="17" spans="2:10" x14ac:dyDescent="0.25">
      <c r="B17" s="30"/>
      <c r="C17" s="30"/>
      <c r="D17" s="30"/>
      <c r="E17" s="31"/>
      <c r="F17" s="31"/>
      <c r="G17" s="31"/>
      <c r="H17" s="31"/>
    </row>
    <row r="18" spans="2:10" x14ac:dyDescent="0.25">
      <c r="B18" s="30"/>
      <c r="C18" s="30"/>
      <c r="D18" s="30"/>
      <c r="E18" s="31"/>
      <c r="F18" s="31"/>
      <c r="G18" s="31"/>
      <c r="H18" s="31"/>
    </row>
    <row r="19" spans="2:10" x14ac:dyDescent="0.25">
      <c r="B19" s="25" t="s">
        <v>12</v>
      </c>
      <c r="C19" s="25"/>
      <c r="D19" s="25"/>
      <c r="E19" s="31"/>
      <c r="F19" s="31"/>
      <c r="G19" s="31"/>
      <c r="H19" s="31"/>
    </row>
    <row r="20" spans="2:10" x14ac:dyDescent="0.25">
      <c r="B20" s="25"/>
      <c r="C20" s="25"/>
      <c r="D20" s="25"/>
      <c r="E20" s="32"/>
      <c r="F20" s="31"/>
      <c r="G20" s="31"/>
      <c r="H20" s="31"/>
    </row>
    <row r="21" spans="2:10" ht="36.75" customHeight="1" x14ac:dyDescent="0.25">
      <c r="B21" s="115" t="s">
        <v>3</v>
      </c>
      <c r="C21" s="115"/>
      <c r="D21" s="115"/>
      <c r="E21" s="115" t="s">
        <v>68</v>
      </c>
      <c r="F21" s="115"/>
      <c r="G21" s="115"/>
      <c r="H21" s="115"/>
    </row>
    <row r="22" spans="2:10" ht="22.5" customHeight="1" x14ac:dyDescent="0.25">
      <c r="B22" s="115" t="s">
        <v>2</v>
      </c>
      <c r="C22" s="115"/>
      <c r="D22" s="115"/>
      <c r="E22" s="196" t="s">
        <v>111</v>
      </c>
      <c r="F22" s="196"/>
      <c r="G22" s="196"/>
      <c r="H22" s="196"/>
    </row>
    <row r="23" spans="2:10" ht="38.25" customHeight="1" x14ac:dyDescent="0.25">
      <c r="B23" s="115" t="s">
        <v>13</v>
      </c>
      <c r="C23" s="115"/>
      <c r="D23" s="115"/>
      <c r="E23" s="196" t="s">
        <v>14</v>
      </c>
      <c r="F23" s="196"/>
      <c r="G23" s="196"/>
      <c r="H23" s="196"/>
    </row>
    <row r="24" spans="2:10" ht="35.25" customHeight="1" x14ac:dyDescent="0.25">
      <c r="B24" s="115" t="s">
        <v>15</v>
      </c>
      <c r="C24" s="115"/>
      <c r="D24" s="115"/>
      <c r="E24" s="115" t="s">
        <v>4</v>
      </c>
      <c r="F24" s="115"/>
      <c r="G24" s="115" t="s">
        <v>16</v>
      </c>
      <c r="H24" s="115"/>
    </row>
    <row r="25" spans="2:10" ht="41.25" customHeight="1" x14ac:dyDescent="0.25">
      <c r="B25" s="115" t="s">
        <v>17</v>
      </c>
      <c r="C25" s="115"/>
      <c r="D25" s="115"/>
      <c r="E25" s="231">
        <v>1130000</v>
      </c>
      <c r="F25" s="231"/>
      <c r="G25" s="231">
        <v>1129983</v>
      </c>
      <c r="H25" s="231"/>
    </row>
    <row r="26" spans="2:10" ht="30" customHeight="1" x14ac:dyDescent="0.25">
      <c r="B26" s="115" t="s">
        <v>150</v>
      </c>
      <c r="C26" s="115"/>
      <c r="D26" s="115"/>
      <c r="E26" s="231">
        <v>210000</v>
      </c>
      <c r="F26" s="231"/>
      <c r="G26" s="231">
        <v>209203</v>
      </c>
      <c r="H26" s="231"/>
      <c r="J26" s="50"/>
    </row>
    <row r="27" spans="2:10" ht="42.75" customHeight="1" x14ac:dyDescent="0.25">
      <c r="B27" s="234" t="s">
        <v>151</v>
      </c>
      <c r="C27" s="235"/>
      <c r="D27" s="236"/>
      <c r="E27" s="231">
        <v>500000</v>
      </c>
      <c r="F27" s="231"/>
      <c r="G27" s="231">
        <v>495091</v>
      </c>
      <c r="H27" s="231"/>
      <c r="J27" s="50"/>
    </row>
    <row r="28" spans="2:10" ht="45" customHeight="1" x14ac:dyDescent="0.25">
      <c r="B28" s="234" t="s">
        <v>152</v>
      </c>
      <c r="C28" s="235"/>
      <c r="D28" s="236"/>
      <c r="E28" s="231">
        <v>250000</v>
      </c>
      <c r="F28" s="231"/>
      <c r="G28" s="231">
        <v>244087</v>
      </c>
      <c r="H28" s="231"/>
      <c r="J28" s="50"/>
    </row>
    <row r="29" spans="2:10" ht="46.5" customHeight="1" x14ac:dyDescent="0.25">
      <c r="B29" s="234" t="s">
        <v>153</v>
      </c>
      <c r="C29" s="235"/>
      <c r="D29" s="236"/>
      <c r="E29" s="231">
        <v>1120000</v>
      </c>
      <c r="F29" s="231"/>
      <c r="G29" s="231">
        <v>1119784</v>
      </c>
      <c r="H29" s="231"/>
      <c r="J29" s="50"/>
    </row>
    <row r="30" spans="2:10" ht="46.5" customHeight="1" x14ac:dyDescent="0.25">
      <c r="B30" s="234" t="s">
        <v>154</v>
      </c>
      <c r="C30" s="235"/>
      <c r="D30" s="236"/>
      <c r="E30" s="231">
        <v>650000</v>
      </c>
      <c r="F30" s="231"/>
      <c r="G30" s="231">
        <v>649992</v>
      </c>
      <c r="H30" s="231"/>
      <c r="J30" s="50"/>
    </row>
    <row r="31" spans="2:10" ht="46.5" customHeight="1" x14ac:dyDescent="0.25">
      <c r="B31" s="234" t="s">
        <v>155</v>
      </c>
      <c r="C31" s="235"/>
      <c r="D31" s="236"/>
      <c r="E31" s="231">
        <v>170000</v>
      </c>
      <c r="F31" s="231"/>
      <c r="G31" s="231">
        <v>159348</v>
      </c>
      <c r="H31" s="231"/>
      <c r="J31" s="50"/>
    </row>
    <row r="32" spans="2:10" ht="42.75" customHeight="1" x14ac:dyDescent="0.25">
      <c r="B32" s="234" t="s">
        <v>156</v>
      </c>
      <c r="C32" s="235"/>
      <c r="D32" s="236"/>
      <c r="E32" s="231">
        <v>350000</v>
      </c>
      <c r="F32" s="231"/>
      <c r="G32" s="231">
        <v>348438</v>
      </c>
      <c r="H32" s="231"/>
      <c r="J32" s="50"/>
    </row>
    <row r="33" spans="2:8" ht="24.75" customHeight="1" x14ac:dyDescent="0.25">
      <c r="B33" s="115" t="s">
        <v>18</v>
      </c>
      <c r="C33" s="115"/>
      <c r="D33" s="115"/>
      <c r="E33" s="115" t="s">
        <v>4</v>
      </c>
      <c r="F33" s="115"/>
      <c r="G33" s="231" t="s">
        <v>16</v>
      </c>
      <c r="H33" s="231"/>
    </row>
    <row r="34" spans="2:8" ht="41.25" customHeight="1" x14ac:dyDescent="0.25">
      <c r="B34" s="115" t="s">
        <v>68</v>
      </c>
      <c r="C34" s="115"/>
      <c r="D34" s="115"/>
      <c r="E34" s="231">
        <f>SUM(E25:F32)</f>
        <v>4380000</v>
      </c>
      <c r="F34" s="231"/>
      <c r="G34" s="231">
        <f>SUM(G25:H32)</f>
        <v>4355926</v>
      </c>
      <c r="H34" s="231"/>
    </row>
    <row r="35" spans="2:8" ht="18" customHeight="1" x14ac:dyDescent="0.25">
      <c r="B35" s="30"/>
      <c r="C35" s="30"/>
      <c r="D35" s="30"/>
      <c r="E35" s="31"/>
      <c r="F35" s="31"/>
      <c r="G35" s="31"/>
      <c r="H35" s="31"/>
    </row>
    <row r="36" spans="2:8" ht="15" customHeight="1" x14ac:dyDescent="0.25">
      <c r="B36" s="223" t="s">
        <v>19</v>
      </c>
      <c r="C36" s="223"/>
      <c r="D36" s="223"/>
      <c r="E36" s="223"/>
      <c r="F36" s="223"/>
      <c r="G36" s="223"/>
      <c r="H36" s="223"/>
    </row>
    <row r="37" spans="2:8" x14ac:dyDescent="0.25">
      <c r="B37" s="25"/>
      <c r="C37" s="25"/>
      <c r="D37" s="25"/>
      <c r="E37" s="25"/>
      <c r="F37" s="25"/>
      <c r="G37" s="25"/>
      <c r="H37" s="25"/>
    </row>
    <row r="38" spans="2:8" ht="18" customHeight="1" x14ac:dyDescent="0.25">
      <c r="B38" s="224" t="s">
        <v>3</v>
      </c>
      <c r="C38" s="225"/>
      <c r="D38" s="224" t="s">
        <v>69</v>
      </c>
      <c r="E38" s="226"/>
      <c r="F38" s="226"/>
      <c r="G38" s="226"/>
      <c r="H38" s="225"/>
    </row>
    <row r="39" spans="2:8" ht="27" customHeight="1" x14ac:dyDescent="0.25">
      <c r="B39" s="224" t="s">
        <v>20</v>
      </c>
      <c r="C39" s="225"/>
      <c r="D39" s="224" t="s">
        <v>21</v>
      </c>
      <c r="E39" s="226"/>
      <c r="F39" s="226"/>
      <c r="G39" s="226"/>
      <c r="H39" s="225"/>
    </row>
    <row r="40" spans="2:8" ht="23.25" customHeight="1" x14ac:dyDescent="0.25">
      <c r="B40" s="224" t="s">
        <v>22</v>
      </c>
      <c r="C40" s="225"/>
      <c r="D40" s="227" t="s">
        <v>114</v>
      </c>
      <c r="E40" s="228"/>
      <c r="F40" s="228"/>
      <c r="G40" s="228"/>
      <c r="H40" s="229"/>
    </row>
    <row r="41" spans="2:8" ht="37.5" customHeight="1" x14ac:dyDescent="0.25">
      <c r="B41" s="224" t="s">
        <v>23</v>
      </c>
      <c r="C41" s="225"/>
      <c r="D41" s="150" t="s">
        <v>14</v>
      </c>
      <c r="E41" s="237"/>
      <c r="F41" s="237"/>
      <c r="G41" s="237"/>
      <c r="H41" s="151"/>
    </row>
    <row r="42" spans="2:8" ht="106.5" customHeight="1" x14ac:dyDescent="0.25">
      <c r="B42" s="150" t="s">
        <v>24</v>
      </c>
      <c r="C42" s="151"/>
      <c r="D42" s="148" t="s">
        <v>203</v>
      </c>
      <c r="E42" s="148"/>
      <c r="F42" s="148"/>
      <c r="G42" s="148"/>
      <c r="H42" s="148"/>
    </row>
    <row r="43" spans="2:8" ht="27" customHeight="1" x14ac:dyDescent="0.25">
      <c r="B43" s="148" t="s">
        <v>25</v>
      </c>
      <c r="C43" s="148"/>
      <c r="D43" s="148" t="s">
        <v>26</v>
      </c>
      <c r="E43" s="148"/>
      <c r="F43" s="148"/>
      <c r="G43" s="148" t="s">
        <v>27</v>
      </c>
      <c r="H43" s="148"/>
    </row>
    <row r="44" spans="2:8" ht="79.5" customHeight="1" x14ac:dyDescent="0.25">
      <c r="B44" s="148"/>
      <c r="C44" s="148"/>
      <c r="D44" s="155" t="s">
        <v>92</v>
      </c>
      <c r="E44" s="156"/>
      <c r="F44" s="157"/>
      <c r="G44" s="230" t="s">
        <v>137</v>
      </c>
      <c r="H44" s="230"/>
    </row>
    <row r="45" spans="2:8" ht="28.5" customHeight="1" x14ac:dyDescent="0.25">
      <c r="B45" s="148" t="s">
        <v>28</v>
      </c>
      <c r="C45" s="148"/>
      <c r="D45" s="148" t="s">
        <v>29</v>
      </c>
      <c r="E45" s="148"/>
      <c r="F45" s="148"/>
      <c r="G45" s="115" t="s">
        <v>30</v>
      </c>
      <c r="H45" s="115"/>
    </row>
    <row r="46" spans="2:8" ht="35.25" customHeight="1" x14ac:dyDescent="0.25">
      <c r="B46" s="148"/>
      <c r="C46" s="148"/>
      <c r="D46" s="155" t="s">
        <v>64</v>
      </c>
      <c r="E46" s="156"/>
      <c r="F46" s="157"/>
      <c r="G46" s="160" t="s">
        <v>204</v>
      </c>
      <c r="H46" s="161"/>
    </row>
    <row r="47" spans="2:8" ht="33" customHeight="1" x14ac:dyDescent="0.25">
      <c r="B47" s="148"/>
      <c r="C47" s="148"/>
      <c r="D47" s="159" t="s">
        <v>31</v>
      </c>
      <c r="E47" s="159"/>
      <c r="F47" s="159"/>
      <c r="G47" s="160" t="s">
        <v>205</v>
      </c>
      <c r="H47" s="161"/>
    </row>
    <row r="48" spans="2:8" x14ac:dyDescent="0.25">
      <c r="B48" s="221" t="s">
        <v>32</v>
      </c>
      <c r="C48" s="115" t="s">
        <v>33</v>
      </c>
      <c r="D48" s="115"/>
      <c r="E48" s="115" t="s">
        <v>34</v>
      </c>
      <c r="F48" s="115" t="s">
        <v>35</v>
      </c>
      <c r="G48" s="115"/>
      <c r="H48" s="115" t="s">
        <v>36</v>
      </c>
    </row>
    <row r="49" spans="2:8" ht="51" customHeight="1" x14ac:dyDescent="0.25">
      <c r="B49" s="222"/>
      <c r="C49" s="115"/>
      <c r="D49" s="115"/>
      <c r="E49" s="115"/>
      <c r="F49" s="115"/>
      <c r="G49" s="115"/>
      <c r="H49" s="115"/>
    </row>
    <row r="50" spans="2:8" ht="136.5" customHeight="1" x14ac:dyDescent="0.25">
      <c r="B50" s="23" t="s">
        <v>37</v>
      </c>
      <c r="C50" s="163" t="s">
        <v>38</v>
      </c>
      <c r="D50" s="163"/>
      <c r="E50" s="22"/>
      <c r="F50" s="115"/>
      <c r="G50" s="115"/>
      <c r="H50" s="22"/>
    </row>
    <row r="51" spans="2:8" ht="54" customHeight="1" x14ac:dyDescent="0.25">
      <c r="B51" s="23" t="s">
        <v>39</v>
      </c>
      <c r="C51" s="148"/>
      <c r="D51" s="148"/>
      <c r="E51" s="148"/>
      <c r="F51" s="148"/>
      <c r="G51" s="148"/>
      <c r="H51" s="148"/>
    </row>
    <row r="52" spans="2:8" x14ac:dyDescent="0.25">
      <c r="B52" s="30"/>
      <c r="C52" s="30"/>
      <c r="D52" s="30"/>
      <c r="E52" s="31"/>
      <c r="F52" s="31"/>
      <c r="G52" s="31"/>
      <c r="H52" s="31"/>
    </row>
    <row r="53" spans="2:8" ht="15" customHeight="1" x14ac:dyDescent="0.25">
      <c r="B53" s="30"/>
      <c r="C53" s="30"/>
      <c r="D53" s="30"/>
      <c r="E53" s="31"/>
      <c r="F53" s="31"/>
      <c r="G53" s="31"/>
      <c r="H53" s="31"/>
    </row>
    <row r="54" spans="2:8" ht="24.75" customHeight="1" x14ac:dyDescent="0.25">
      <c r="B54" s="148" t="s">
        <v>3</v>
      </c>
      <c r="C54" s="148"/>
      <c r="D54" s="148" t="s">
        <v>69</v>
      </c>
      <c r="E54" s="148"/>
      <c r="F54" s="148"/>
      <c r="G54" s="148"/>
      <c r="H54" s="148"/>
    </row>
    <row r="55" spans="2:8" ht="24.75" customHeight="1" x14ac:dyDescent="0.25">
      <c r="B55" s="148" t="s">
        <v>20</v>
      </c>
      <c r="C55" s="148"/>
      <c r="D55" s="148" t="s">
        <v>40</v>
      </c>
      <c r="E55" s="148"/>
      <c r="F55" s="148"/>
      <c r="G55" s="148"/>
      <c r="H55" s="148"/>
    </row>
    <row r="56" spans="2:8" ht="24.75" customHeight="1" x14ac:dyDescent="0.25">
      <c r="B56" s="148" t="s">
        <v>22</v>
      </c>
      <c r="C56" s="148"/>
      <c r="D56" s="149" t="s">
        <v>115</v>
      </c>
      <c r="E56" s="149"/>
      <c r="F56" s="149"/>
      <c r="G56" s="149"/>
      <c r="H56" s="149"/>
    </row>
    <row r="57" spans="2:8" ht="39.75" customHeight="1" x14ac:dyDescent="0.25">
      <c r="B57" s="148" t="s">
        <v>23</v>
      </c>
      <c r="C57" s="148"/>
      <c r="D57" s="148" t="s">
        <v>14</v>
      </c>
      <c r="E57" s="148"/>
      <c r="F57" s="148"/>
      <c r="G57" s="148"/>
      <c r="H57" s="148"/>
    </row>
    <row r="58" spans="2:8" ht="91.5" customHeight="1" x14ac:dyDescent="0.25">
      <c r="B58" s="158" t="s">
        <v>24</v>
      </c>
      <c r="C58" s="158"/>
      <c r="D58" s="164" t="s">
        <v>206</v>
      </c>
      <c r="E58" s="164"/>
      <c r="F58" s="164"/>
      <c r="G58" s="164"/>
      <c r="H58" s="164"/>
    </row>
    <row r="59" spans="2:8" ht="24" customHeight="1" x14ac:dyDescent="0.25">
      <c r="B59" s="148" t="s">
        <v>25</v>
      </c>
      <c r="C59" s="148"/>
      <c r="D59" s="148" t="s">
        <v>26</v>
      </c>
      <c r="E59" s="148"/>
      <c r="F59" s="148"/>
      <c r="G59" s="148" t="s">
        <v>27</v>
      </c>
      <c r="H59" s="148"/>
    </row>
    <row r="60" spans="2:8" ht="52.5" customHeight="1" x14ac:dyDescent="0.25">
      <c r="B60" s="148"/>
      <c r="C60" s="148"/>
      <c r="D60" s="159" t="s">
        <v>41</v>
      </c>
      <c r="E60" s="159"/>
      <c r="F60" s="159"/>
      <c r="G60" s="158" t="s">
        <v>102</v>
      </c>
      <c r="H60" s="158"/>
    </row>
    <row r="61" spans="2:8" ht="18" customHeight="1" x14ac:dyDescent="0.25">
      <c r="B61" s="148" t="s">
        <v>28</v>
      </c>
      <c r="C61" s="148"/>
      <c r="D61" s="148" t="s">
        <v>29</v>
      </c>
      <c r="E61" s="148"/>
      <c r="F61" s="148"/>
      <c r="G61" s="160" t="s">
        <v>30</v>
      </c>
      <c r="H61" s="161"/>
    </row>
    <row r="62" spans="2:8" ht="38.25" customHeight="1" x14ac:dyDescent="0.25">
      <c r="B62" s="148"/>
      <c r="C62" s="148"/>
      <c r="D62" s="155" t="s">
        <v>157</v>
      </c>
      <c r="E62" s="156"/>
      <c r="F62" s="157"/>
      <c r="G62" s="160" t="s">
        <v>207</v>
      </c>
      <c r="H62" s="161"/>
    </row>
    <row r="63" spans="2:8" ht="40.5" customHeight="1" x14ac:dyDescent="0.25">
      <c r="B63" s="148"/>
      <c r="C63" s="148"/>
      <c r="D63" s="155" t="s">
        <v>31</v>
      </c>
      <c r="E63" s="156"/>
      <c r="F63" s="157"/>
      <c r="G63" s="115" t="s">
        <v>208</v>
      </c>
      <c r="H63" s="115"/>
    </row>
    <row r="64" spans="2:8" x14ac:dyDescent="0.25">
      <c r="B64" s="158" t="s">
        <v>32</v>
      </c>
      <c r="C64" s="115" t="s">
        <v>33</v>
      </c>
      <c r="D64" s="115"/>
      <c r="E64" s="115" t="s">
        <v>34</v>
      </c>
      <c r="F64" s="115" t="s">
        <v>35</v>
      </c>
      <c r="G64" s="115"/>
      <c r="H64" s="115" t="s">
        <v>36</v>
      </c>
    </row>
    <row r="65" spans="2:8" ht="46.5" customHeight="1" x14ac:dyDescent="0.25">
      <c r="B65" s="158"/>
      <c r="C65" s="115"/>
      <c r="D65" s="115"/>
      <c r="E65" s="115"/>
      <c r="F65" s="115"/>
      <c r="G65" s="115"/>
      <c r="H65" s="115"/>
    </row>
    <row r="66" spans="2:8" ht="150" x14ac:dyDescent="0.25">
      <c r="B66" s="23" t="s">
        <v>37</v>
      </c>
      <c r="C66" s="163" t="s">
        <v>38</v>
      </c>
      <c r="D66" s="163"/>
      <c r="E66" s="22"/>
      <c r="F66" s="115"/>
      <c r="G66" s="115"/>
      <c r="H66" s="22"/>
    </row>
    <row r="67" spans="2:8" ht="60" x14ac:dyDescent="0.25">
      <c r="B67" s="23" t="s">
        <v>39</v>
      </c>
      <c r="C67" s="148"/>
      <c r="D67" s="148"/>
      <c r="E67" s="148"/>
      <c r="F67" s="148"/>
      <c r="G67" s="148"/>
      <c r="H67" s="148"/>
    </row>
    <row r="68" spans="2:8" x14ac:dyDescent="0.25">
      <c r="B68" s="30"/>
      <c r="C68" s="30"/>
      <c r="D68" s="30"/>
      <c r="E68" s="31"/>
      <c r="F68" s="31"/>
      <c r="G68" s="31"/>
      <c r="H68" s="31"/>
    </row>
    <row r="69" spans="2:8" x14ac:dyDescent="0.25">
      <c r="B69" s="30"/>
      <c r="C69" s="30"/>
      <c r="D69" s="30"/>
      <c r="E69" s="31"/>
      <c r="F69" s="31"/>
      <c r="G69" s="31"/>
      <c r="H69" s="31"/>
    </row>
    <row r="70" spans="2:8" ht="22.5" customHeight="1" x14ac:dyDescent="0.25">
      <c r="B70" s="148" t="s">
        <v>3</v>
      </c>
      <c r="C70" s="148"/>
      <c r="D70" s="148" t="s">
        <v>69</v>
      </c>
      <c r="E70" s="148"/>
      <c r="F70" s="148"/>
      <c r="G70" s="148"/>
      <c r="H70" s="148"/>
    </row>
    <row r="71" spans="2:8" ht="21.75" customHeight="1" x14ac:dyDescent="0.25">
      <c r="B71" s="148" t="s">
        <v>20</v>
      </c>
      <c r="C71" s="148"/>
      <c r="D71" s="148" t="s">
        <v>42</v>
      </c>
      <c r="E71" s="148"/>
      <c r="F71" s="148"/>
      <c r="G71" s="148"/>
      <c r="H71" s="148"/>
    </row>
    <row r="72" spans="2:8" ht="18.75" customHeight="1" x14ac:dyDescent="0.25">
      <c r="B72" s="148" t="s">
        <v>22</v>
      </c>
      <c r="C72" s="148"/>
      <c r="D72" s="149" t="s">
        <v>103</v>
      </c>
      <c r="E72" s="149"/>
      <c r="F72" s="149"/>
      <c r="G72" s="149"/>
      <c r="H72" s="149"/>
    </row>
    <row r="73" spans="2:8" ht="39" customHeight="1" x14ac:dyDescent="0.25">
      <c r="B73" s="148" t="s">
        <v>23</v>
      </c>
      <c r="C73" s="148"/>
      <c r="D73" s="148" t="s">
        <v>14</v>
      </c>
      <c r="E73" s="148"/>
      <c r="F73" s="148"/>
      <c r="G73" s="148"/>
      <c r="H73" s="148"/>
    </row>
    <row r="74" spans="2:8" ht="91.5" customHeight="1" x14ac:dyDescent="0.25">
      <c r="B74" s="150" t="s">
        <v>24</v>
      </c>
      <c r="C74" s="151"/>
      <c r="D74" s="164" t="s">
        <v>209</v>
      </c>
      <c r="E74" s="164"/>
      <c r="F74" s="164"/>
      <c r="G74" s="164"/>
      <c r="H74" s="164"/>
    </row>
    <row r="75" spans="2:8" x14ac:dyDescent="0.25">
      <c r="B75" s="148" t="s">
        <v>25</v>
      </c>
      <c r="C75" s="148"/>
      <c r="D75" s="148" t="s">
        <v>26</v>
      </c>
      <c r="E75" s="148"/>
      <c r="F75" s="148"/>
      <c r="G75" s="148" t="s">
        <v>27</v>
      </c>
      <c r="H75" s="148"/>
    </row>
    <row r="76" spans="2:8" ht="88.5" customHeight="1" x14ac:dyDescent="0.25">
      <c r="B76" s="148"/>
      <c r="C76" s="148"/>
      <c r="D76" s="155" t="s">
        <v>43</v>
      </c>
      <c r="E76" s="156"/>
      <c r="F76" s="157"/>
      <c r="G76" s="158" t="s">
        <v>44</v>
      </c>
      <c r="H76" s="158"/>
    </row>
    <row r="77" spans="2:8" ht="20.25" customHeight="1" x14ac:dyDescent="0.25">
      <c r="B77" s="148" t="s">
        <v>28</v>
      </c>
      <c r="C77" s="148"/>
      <c r="D77" s="159" t="s">
        <v>29</v>
      </c>
      <c r="E77" s="159"/>
      <c r="F77" s="159"/>
      <c r="G77" s="160" t="s">
        <v>30</v>
      </c>
      <c r="H77" s="161"/>
    </row>
    <row r="78" spans="2:8" ht="46.5" customHeight="1" x14ac:dyDescent="0.25">
      <c r="B78" s="148"/>
      <c r="C78" s="148"/>
      <c r="D78" s="162" t="s">
        <v>45</v>
      </c>
      <c r="E78" s="162"/>
      <c r="F78" s="162"/>
      <c r="G78" s="115" t="s">
        <v>210</v>
      </c>
      <c r="H78" s="115"/>
    </row>
    <row r="79" spans="2:8" ht="39.75" customHeight="1" x14ac:dyDescent="0.25">
      <c r="B79" s="148"/>
      <c r="C79" s="148"/>
      <c r="D79" s="162" t="s">
        <v>46</v>
      </c>
      <c r="E79" s="162"/>
      <c r="F79" s="162"/>
      <c r="G79" s="115" t="s">
        <v>211</v>
      </c>
      <c r="H79" s="115"/>
    </row>
    <row r="80" spans="2:8" x14ac:dyDescent="0.25">
      <c r="B80" s="158" t="s">
        <v>32</v>
      </c>
      <c r="C80" s="115" t="s">
        <v>33</v>
      </c>
      <c r="D80" s="115"/>
      <c r="E80" s="115" t="s">
        <v>34</v>
      </c>
      <c r="F80" s="115" t="s">
        <v>35</v>
      </c>
      <c r="G80" s="115"/>
      <c r="H80" s="115" t="s">
        <v>36</v>
      </c>
    </row>
    <row r="81" spans="2:8" ht="54" customHeight="1" x14ac:dyDescent="0.25">
      <c r="B81" s="158"/>
      <c r="C81" s="115"/>
      <c r="D81" s="115"/>
      <c r="E81" s="115"/>
      <c r="F81" s="115"/>
      <c r="G81" s="115"/>
      <c r="H81" s="115"/>
    </row>
    <row r="82" spans="2:8" ht="141.75" customHeight="1" x14ac:dyDescent="0.25">
      <c r="B82" s="23" t="s">
        <v>37</v>
      </c>
      <c r="C82" s="163" t="s">
        <v>38</v>
      </c>
      <c r="D82" s="163"/>
      <c r="E82" s="22"/>
      <c r="F82" s="115"/>
      <c r="G82" s="115"/>
      <c r="H82" s="22"/>
    </row>
    <row r="83" spans="2:8" ht="54.75" customHeight="1" x14ac:dyDescent="0.25">
      <c r="B83" s="23" t="s">
        <v>39</v>
      </c>
      <c r="C83" s="148"/>
      <c r="D83" s="148"/>
      <c r="E83" s="148"/>
      <c r="F83" s="148"/>
      <c r="G83" s="148"/>
      <c r="H83" s="148"/>
    </row>
    <row r="84" spans="2:8" x14ac:dyDescent="0.25">
      <c r="B84" s="33"/>
      <c r="C84" s="30"/>
      <c r="D84" s="30"/>
      <c r="E84" s="30"/>
      <c r="F84" s="30"/>
      <c r="G84" s="30"/>
      <c r="H84" s="30"/>
    </row>
    <row r="85" spans="2:8" ht="28.5" customHeight="1" x14ac:dyDescent="0.25">
      <c r="B85" s="148" t="s">
        <v>3</v>
      </c>
      <c r="C85" s="148"/>
      <c r="D85" s="148" t="s">
        <v>69</v>
      </c>
      <c r="E85" s="148"/>
      <c r="F85" s="148"/>
      <c r="G85" s="148"/>
      <c r="H85" s="148"/>
    </row>
    <row r="86" spans="2:8" ht="27.75" customHeight="1" x14ac:dyDescent="0.25">
      <c r="B86" s="148" t="s">
        <v>20</v>
      </c>
      <c r="C86" s="148"/>
      <c r="D86" s="148" t="s">
        <v>149</v>
      </c>
      <c r="E86" s="148"/>
      <c r="F86" s="148"/>
      <c r="G86" s="148"/>
      <c r="H86" s="148"/>
    </row>
    <row r="87" spans="2:8" ht="18.75" customHeight="1" x14ac:dyDescent="0.25">
      <c r="B87" s="148" t="s">
        <v>22</v>
      </c>
      <c r="C87" s="148"/>
      <c r="D87" s="149" t="s">
        <v>158</v>
      </c>
      <c r="E87" s="149"/>
      <c r="F87" s="149"/>
      <c r="G87" s="149"/>
      <c r="H87" s="149"/>
    </row>
    <row r="88" spans="2:8" ht="36" customHeight="1" x14ac:dyDescent="0.25">
      <c r="B88" s="148" t="s">
        <v>23</v>
      </c>
      <c r="C88" s="148"/>
      <c r="D88" s="148" t="s">
        <v>14</v>
      </c>
      <c r="E88" s="148"/>
      <c r="F88" s="148"/>
      <c r="G88" s="148"/>
      <c r="H88" s="148"/>
    </row>
    <row r="89" spans="2:8" ht="86.25" customHeight="1" x14ac:dyDescent="0.25">
      <c r="B89" s="150" t="s">
        <v>24</v>
      </c>
      <c r="C89" s="151"/>
      <c r="D89" s="164" t="s">
        <v>212</v>
      </c>
      <c r="E89" s="164"/>
      <c r="F89" s="164"/>
      <c r="G89" s="164"/>
      <c r="H89" s="164"/>
    </row>
    <row r="90" spans="2:8" ht="21.75" customHeight="1" x14ac:dyDescent="0.25">
      <c r="B90" s="148" t="s">
        <v>25</v>
      </c>
      <c r="C90" s="148"/>
      <c r="D90" s="148" t="s">
        <v>26</v>
      </c>
      <c r="E90" s="148"/>
      <c r="F90" s="148"/>
      <c r="G90" s="148" t="s">
        <v>27</v>
      </c>
      <c r="H90" s="148"/>
    </row>
    <row r="91" spans="2:8" ht="162.75" customHeight="1" x14ac:dyDescent="0.25">
      <c r="B91" s="148"/>
      <c r="C91" s="148"/>
      <c r="D91" s="155" t="s">
        <v>159</v>
      </c>
      <c r="E91" s="156"/>
      <c r="F91" s="157"/>
      <c r="G91" s="158" t="s">
        <v>160</v>
      </c>
      <c r="H91" s="158"/>
    </row>
    <row r="92" spans="2:8" ht="19.5" customHeight="1" x14ac:dyDescent="0.25">
      <c r="B92" s="148" t="s">
        <v>28</v>
      </c>
      <c r="C92" s="148"/>
      <c r="D92" s="159" t="s">
        <v>29</v>
      </c>
      <c r="E92" s="159"/>
      <c r="F92" s="159"/>
      <c r="G92" s="160" t="s">
        <v>30</v>
      </c>
      <c r="H92" s="161"/>
    </row>
    <row r="93" spans="2:8" ht="45.75" customHeight="1" x14ac:dyDescent="0.25">
      <c r="B93" s="148"/>
      <c r="C93" s="148"/>
      <c r="D93" s="162" t="s">
        <v>45</v>
      </c>
      <c r="E93" s="162"/>
      <c r="F93" s="162"/>
      <c r="G93" s="115" t="s">
        <v>213</v>
      </c>
      <c r="H93" s="115"/>
    </row>
    <row r="94" spans="2:8" ht="61.5" customHeight="1" x14ac:dyDescent="0.25">
      <c r="B94" s="148"/>
      <c r="C94" s="148"/>
      <c r="D94" s="162" t="s">
        <v>46</v>
      </c>
      <c r="E94" s="162"/>
      <c r="F94" s="162"/>
      <c r="G94" s="115" t="s">
        <v>214</v>
      </c>
      <c r="H94" s="115"/>
    </row>
    <row r="95" spans="2:8" x14ac:dyDescent="0.25">
      <c r="B95" s="158" t="s">
        <v>32</v>
      </c>
      <c r="C95" s="115" t="s">
        <v>33</v>
      </c>
      <c r="D95" s="115"/>
      <c r="E95" s="115" t="s">
        <v>34</v>
      </c>
      <c r="F95" s="115" t="s">
        <v>35</v>
      </c>
      <c r="G95" s="115"/>
      <c r="H95" s="115" t="s">
        <v>36</v>
      </c>
    </row>
    <row r="96" spans="2:8" ht="54" customHeight="1" x14ac:dyDescent="0.25">
      <c r="B96" s="158"/>
      <c r="C96" s="115"/>
      <c r="D96" s="115"/>
      <c r="E96" s="115"/>
      <c r="F96" s="115"/>
      <c r="G96" s="115"/>
      <c r="H96" s="115"/>
    </row>
    <row r="97" spans="2:8" ht="150" x14ac:dyDescent="0.25">
      <c r="B97" s="23" t="s">
        <v>37</v>
      </c>
      <c r="C97" s="163" t="s">
        <v>38</v>
      </c>
      <c r="D97" s="163"/>
      <c r="E97" s="22"/>
      <c r="F97" s="115"/>
      <c r="G97" s="115"/>
      <c r="H97" s="22"/>
    </row>
    <row r="98" spans="2:8" ht="60" x14ac:dyDescent="0.25">
      <c r="B98" s="23" t="s">
        <v>39</v>
      </c>
      <c r="C98" s="148"/>
      <c r="D98" s="148"/>
      <c r="E98" s="148"/>
      <c r="F98" s="148"/>
      <c r="G98" s="148"/>
      <c r="H98" s="148"/>
    </row>
    <row r="99" spans="2:8" x14ac:dyDescent="0.25">
      <c r="B99" s="33"/>
      <c r="C99" s="30"/>
      <c r="D99" s="30"/>
      <c r="E99" s="30"/>
      <c r="F99" s="30"/>
      <c r="G99" s="30"/>
      <c r="H99" s="30"/>
    </row>
    <row r="100" spans="2:8" ht="25.5" customHeight="1" x14ac:dyDescent="0.25">
      <c r="B100" s="148" t="s">
        <v>3</v>
      </c>
      <c r="C100" s="148"/>
      <c r="D100" s="148" t="s">
        <v>69</v>
      </c>
      <c r="E100" s="148"/>
      <c r="F100" s="148"/>
      <c r="G100" s="148"/>
      <c r="H100" s="148"/>
    </row>
    <row r="101" spans="2:8" ht="32.25" customHeight="1" x14ac:dyDescent="0.25">
      <c r="B101" s="148" t="s">
        <v>20</v>
      </c>
      <c r="C101" s="148"/>
      <c r="D101" s="148" t="s">
        <v>161</v>
      </c>
      <c r="E101" s="148"/>
      <c r="F101" s="148"/>
      <c r="G101" s="148"/>
      <c r="H101" s="148"/>
    </row>
    <row r="102" spans="2:8" ht="30" customHeight="1" x14ac:dyDescent="0.25">
      <c r="B102" s="148" t="s">
        <v>22</v>
      </c>
      <c r="C102" s="148"/>
      <c r="D102" s="149" t="s">
        <v>162</v>
      </c>
      <c r="E102" s="149"/>
      <c r="F102" s="149"/>
      <c r="G102" s="149"/>
      <c r="H102" s="149"/>
    </row>
    <row r="103" spans="2:8" ht="40.5" customHeight="1" x14ac:dyDescent="0.25">
      <c r="B103" s="148" t="s">
        <v>23</v>
      </c>
      <c r="C103" s="148"/>
      <c r="D103" s="148" t="s">
        <v>14</v>
      </c>
      <c r="E103" s="148"/>
      <c r="F103" s="148"/>
      <c r="G103" s="148"/>
      <c r="H103" s="148"/>
    </row>
    <row r="104" spans="2:8" ht="171" customHeight="1" x14ac:dyDescent="0.25">
      <c r="B104" s="150" t="s">
        <v>24</v>
      </c>
      <c r="C104" s="151"/>
      <c r="D104" s="152" t="s">
        <v>215</v>
      </c>
      <c r="E104" s="153"/>
      <c r="F104" s="153"/>
      <c r="G104" s="153"/>
      <c r="H104" s="154"/>
    </row>
    <row r="105" spans="2:8" ht="26.25" customHeight="1" x14ac:dyDescent="0.25">
      <c r="B105" s="148" t="s">
        <v>25</v>
      </c>
      <c r="C105" s="148"/>
      <c r="D105" s="148" t="s">
        <v>26</v>
      </c>
      <c r="E105" s="148"/>
      <c r="F105" s="148"/>
      <c r="G105" s="148" t="s">
        <v>27</v>
      </c>
      <c r="H105" s="148"/>
    </row>
    <row r="106" spans="2:8" ht="75" customHeight="1" x14ac:dyDescent="0.25">
      <c r="B106" s="148"/>
      <c r="C106" s="148"/>
      <c r="D106" s="155" t="s">
        <v>163</v>
      </c>
      <c r="E106" s="156"/>
      <c r="F106" s="157"/>
      <c r="G106" s="158" t="s">
        <v>102</v>
      </c>
      <c r="H106" s="158"/>
    </row>
    <row r="107" spans="2:8" ht="19.5" customHeight="1" x14ac:dyDescent="0.25">
      <c r="B107" s="148" t="s">
        <v>28</v>
      </c>
      <c r="C107" s="148"/>
      <c r="D107" s="159" t="s">
        <v>29</v>
      </c>
      <c r="E107" s="159"/>
      <c r="F107" s="159"/>
      <c r="G107" s="160" t="s">
        <v>30</v>
      </c>
      <c r="H107" s="161"/>
    </row>
    <row r="108" spans="2:8" ht="45" customHeight="1" x14ac:dyDescent="0.25">
      <c r="B108" s="148"/>
      <c r="C108" s="148"/>
      <c r="D108" s="162" t="s">
        <v>45</v>
      </c>
      <c r="E108" s="162"/>
      <c r="F108" s="162"/>
      <c r="G108" s="115" t="s">
        <v>216</v>
      </c>
      <c r="H108" s="115"/>
    </row>
    <row r="109" spans="2:8" ht="50.25" customHeight="1" x14ac:dyDescent="0.25">
      <c r="B109" s="148"/>
      <c r="C109" s="148"/>
      <c r="D109" s="162" t="s">
        <v>46</v>
      </c>
      <c r="E109" s="162"/>
      <c r="F109" s="162"/>
      <c r="G109" s="115" t="s">
        <v>217</v>
      </c>
      <c r="H109" s="115"/>
    </row>
    <row r="110" spans="2:8" ht="50.25" customHeight="1" x14ac:dyDescent="0.25">
      <c r="B110" s="158" t="s">
        <v>32</v>
      </c>
      <c r="C110" s="115" t="s">
        <v>33</v>
      </c>
      <c r="D110" s="115"/>
      <c r="E110" s="115" t="s">
        <v>34</v>
      </c>
      <c r="F110" s="115" t="s">
        <v>35</v>
      </c>
      <c r="G110" s="115"/>
      <c r="H110" s="115" t="s">
        <v>36</v>
      </c>
    </row>
    <row r="111" spans="2:8" ht="20.25" customHeight="1" x14ac:dyDescent="0.25">
      <c r="B111" s="158"/>
      <c r="C111" s="115"/>
      <c r="D111" s="115"/>
      <c r="E111" s="115"/>
      <c r="F111" s="115"/>
      <c r="G111" s="115"/>
      <c r="H111" s="115"/>
    </row>
    <row r="112" spans="2:8" ht="138.75" customHeight="1" x14ac:dyDescent="0.25">
      <c r="B112" s="43" t="s">
        <v>37</v>
      </c>
      <c r="C112" s="163" t="s">
        <v>38</v>
      </c>
      <c r="D112" s="163"/>
      <c r="E112" s="46"/>
      <c r="F112" s="115"/>
      <c r="G112" s="115"/>
      <c r="H112" s="46"/>
    </row>
    <row r="113" spans="2:8" ht="50.25" customHeight="1" x14ac:dyDescent="0.25">
      <c r="B113" s="43" t="s">
        <v>39</v>
      </c>
      <c r="C113" s="148"/>
      <c r="D113" s="148"/>
      <c r="E113" s="148"/>
      <c r="F113" s="148"/>
      <c r="G113" s="148"/>
      <c r="H113" s="148"/>
    </row>
    <row r="114" spans="2:8" x14ac:dyDescent="0.25">
      <c r="B114" s="33"/>
      <c r="C114" s="30"/>
      <c r="D114" s="30"/>
      <c r="E114" s="30"/>
      <c r="F114" s="30"/>
      <c r="G114" s="30"/>
      <c r="H114" s="30"/>
    </row>
    <row r="115" spans="2:8" x14ac:dyDescent="0.25">
      <c r="B115" s="33"/>
      <c r="C115" s="30"/>
      <c r="D115" s="30"/>
      <c r="E115" s="30"/>
      <c r="F115" s="30"/>
      <c r="G115" s="30"/>
      <c r="H115" s="30"/>
    </row>
    <row r="116" spans="2:8" ht="24" customHeight="1" x14ac:dyDescent="0.25">
      <c r="B116" s="148" t="s">
        <v>3</v>
      </c>
      <c r="C116" s="148"/>
      <c r="D116" s="148" t="s">
        <v>69</v>
      </c>
      <c r="E116" s="148"/>
      <c r="F116" s="148"/>
      <c r="G116" s="148"/>
      <c r="H116" s="148"/>
    </row>
    <row r="117" spans="2:8" ht="26.25" customHeight="1" x14ac:dyDescent="0.25">
      <c r="B117" s="148" t="s">
        <v>20</v>
      </c>
      <c r="C117" s="148"/>
      <c r="D117" s="148" t="s">
        <v>164</v>
      </c>
      <c r="E117" s="148"/>
      <c r="F117" s="148"/>
      <c r="G117" s="148"/>
      <c r="H117" s="148"/>
    </row>
    <row r="118" spans="2:8" ht="31.5" customHeight="1" x14ac:dyDescent="0.25">
      <c r="B118" s="148" t="s">
        <v>22</v>
      </c>
      <c r="C118" s="148"/>
      <c r="D118" s="149" t="s">
        <v>165</v>
      </c>
      <c r="E118" s="149"/>
      <c r="F118" s="149"/>
      <c r="G118" s="149"/>
      <c r="H118" s="149"/>
    </row>
    <row r="119" spans="2:8" ht="31.5" customHeight="1" x14ac:dyDescent="0.25">
      <c r="B119" s="148" t="s">
        <v>23</v>
      </c>
      <c r="C119" s="148"/>
      <c r="D119" s="148" t="s">
        <v>14</v>
      </c>
      <c r="E119" s="148"/>
      <c r="F119" s="148"/>
      <c r="G119" s="148"/>
      <c r="H119" s="148"/>
    </row>
    <row r="120" spans="2:8" ht="129" customHeight="1" x14ac:dyDescent="0.25">
      <c r="B120" s="150" t="s">
        <v>24</v>
      </c>
      <c r="C120" s="151"/>
      <c r="D120" s="152" t="s">
        <v>218</v>
      </c>
      <c r="E120" s="153"/>
      <c r="F120" s="153"/>
      <c r="G120" s="153"/>
      <c r="H120" s="154"/>
    </row>
    <row r="121" spans="2:8" ht="30" customHeight="1" x14ac:dyDescent="0.25">
      <c r="B121" s="148" t="s">
        <v>25</v>
      </c>
      <c r="C121" s="148"/>
      <c r="D121" s="148" t="s">
        <v>26</v>
      </c>
      <c r="E121" s="148"/>
      <c r="F121" s="148"/>
      <c r="G121" s="148" t="s">
        <v>27</v>
      </c>
      <c r="H121" s="148"/>
    </row>
    <row r="122" spans="2:8" ht="62.25" customHeight="1" x14ac:dyDescent="0.25">
      <c r="B122" s="148"/>
      <c r="C122" s="148"/>
      <c r="D122" s="155" t="s">
        <v>166</v>
      </c>
      <c r="E122" s="156"/>
      <c r="F122" s="157"/>
      <c r="G122" s="158" t="s">
        <v>102</v>
      </c>
      <c r="H122" s="158"/>
    </row>
    <row r="123" spans="2:8" ht="28.5" customHeight="1" x14ac:dyDescent="0.25">
      <c r="B123" s="148" t="s">
        <v>28</v>
      </c>
      <c r="C123" s="148"/>
      <c r="D123" s="159" t="s">
        <v>29</v>
      </c>
      <c r="E123" s="159"/>
      <c r="F123" s="159"/>
      <c r="G123" s="160" t="s">
        <v>30</v>
      </c>
      <c r="H123" s="161"/>
    </row>
    <row r="124" spans="2:8" ht="50.25" customHeight="1" x14ac:dyDescent="0.25">
      <c r="B124" s="148"/>
      <c r="C124" s="148"/>
      <c r="D124" s="162" t="s">
        <v>45</v>
      </c>
      <c r="E124" s="162"/>
      <c r="F124" s="162"/>
      <c r="G124" s="115" t="s">
        <v>219</v>
      </c>
      <c r="H124" s="115"/>
    </row>
    <row r="125" spans="2:8" ht="38.25" customHeight="1" x14ac:dyDescent="0.25">
      <c r="B125" s="148"/>
      <c r="C125" s="148"/>
      <c r="D125" s="162" t="s">
        <v>46</v>
      </c>
      <c r="E125" s="162"/>
      <c r="F125" s="162"/>
      <c r="G125" s="115" t="s">
        <v>220</v>
      </c>
      <c r="H125" s="115"/>
    </row>
    <row r="126" spans="2:8" ht="38.25" customHeight="1" x14ac:dyDescent="0.25">
      <c r="B126" s="158" t="s">
        <v>32</v>
      </c>
      <c r="C126" s="115" t="s">
        <v>33</v>
      </c>
      <c r="D126" s="115"/>
      <c r="E126" s="115" t="s">
        <v>34</v>
      </c>
      <c r="F126" s="115" t="s">
        <v>35</v>
      </c>
      <c r="G126" s="115"/>
      <c r="H126" s="115" t="s">
        <v>36</v>
      </c>
    </row>
    <row r="127" spans="2:8" ht="38.25" customHeight="1" x14ac:dyDescent="0.25">
      <c r="B127" s="158"/>
      <c r="C127" s="115"/>
      <c r="D127" s="115"/>
      <c r="E127" s="115"/>
      <c r="F127" s="115"/>
      <c r="G127" s="115"/>
      <c r="H127" s="115"/>
    </row>
    <row r="128" spans="2:8" ht="139.5" customHeight="1" x14ac:dyDescent="0.25">
      <c r="B128" s="43" t="s">
        <v>37</v>
      </c>
      <c r="C128" s="163" t="s">
        <v>38</v>
      </c>
      <c r="D128" s="163"/>
      <c r="E128" s="46"/>
      <c r="F128" s="115"/>
      <c r="G128" s="115"/>
      <c r="H128" s="46"/>
    </row>
    <row r="129" spans="2:8" ht="57.75" customHeight="1" x14ac:dyDescent="0.25">
      <c r="B129" s="43" t="s">
        <v>39</v>
      </c>
      <c r="C129" s="148"/>
      <c r="D129" s="148"/>
      <c r="E129" s="148"/>
      <c r="F129" s="148"/>
      <c r="G129" s="148"/>
      <c r="H129" s="148"/>
    </row>
    <row r="130" spans="2:8" x14ac:dyDescent="0.25">
      <c r="B130" s="33"/>
      <c r="C130" s="30"/>
      <c r="D130" s="30"/>
      <c r="E130" s="30"/>
      <c r="F130" s="30"/>
      <c r="G130" s="30"/>
      <c r="H130" s="30"/>
    </row>
    <row r="131" spans="2:8" x14ac:dyDescent="0.25">
      <c r="B131" s="33"/>
      <c r="C131" s="30"/>
      <c r="D131" s="30"/>
      <c r="E131" s="30"/>
      <c r="F131" s="30"/>
      <c r="G131" s="30"/>
      <c r="H131" s="30"/>
    </row>
    <row r="132" spans="2:8" ht="24" customHeight="1" x14ac:dyDescent="0.25">
      <c r="B132" s="148" t="s">
        <v>3</v>
      </c>
      <c r="C132" s="148"/>
      <c r="D132" s="148" t="s">
        <v>69</v>
      </c>
      <c r="E132" s="148"/>
      <c r="F132" s="148"/>
      <c r="G132" s="148"/>
      <c r="H132" s="148"/>
    </row>
    <row r="133" spans="2:8" ht="30.75" customHeight="1" x14ac:dyDescent="0.25">
      <c r="B133" s="148" t="s">
        <v>20</v>
      </c>
      <c r="C133" s="148"/>
      <c r="D133" s="148" t="s">
        <v>104</v>
      </c>
      <c r="E133" s="148"/>
      <c r="F133" s="148"/>
      <c r="G133" s="148"/>
      <c r="H133" s="148"/>
    </row>
    <row r="134" spans="2:8" ht="24" customHeight="1" x14ac:dyDescent="0.25">
      <c r="B134" s="148" t="s">
        <v>22</v>
      </c>
      <c r="C134" s="148"/>
      <c r="D134" s="149" t="s">
        <v>105</v>
      </c>
      <c r="E134" s="149"/>
      <c r="F134" s="149"/>
      <c r="G134" s="149"/>
      <c r="H134" s="149"/>
    </row>
    <row r="135" spans="2:8" ht="41.25" customHeight="1" x14ac:dyDescent="0.25">
      <c r="B135" s="148" t="s">
        <v>23</v>
      </c>
      <c r="C135" s="148"/>
      <c r="D135" s="148" t="s">
        <v>14</v>
      </c>
      <c r="E135" s="148"/>
      <c r="F135" s="148"/>
      <c r="G135" s="148"/>
      <c r="H135" s="148"/>
    </row>
    <row r="136" spans="2:8" ht="82.5" customHeight="1" x14ac:dyDescent="0.25">
      <c r="B136" s="206" t="s">
        <v>24</v>
      </c>
      <c r="C136" s="207"/>
      <c r="D136" s="296" t="s">
        <v>221</v>
      </c>
      <c r="E136" s="297"/>
      <c r="F136" s="297"/>
      <c r="G136" s="297"/>
      <c r="H136" s="298"/>
    </row>
    <row r="137" spans="2:8" x14ac:dyDescent="0.25">
      <c r="B137" s="148" t="s">
        <v>25</v>
      </c>
      <c r="C137" s="148"/>
      <c r="D137" s="148" t="s">
        <v>26</v>
      </c>
      <c r="E137" s="148"/>
      <c r="F137" s="148"/>
      <c r="G137" s="148" t="s">
        <v>27</v>
      </c>
      <c r="H137" s="148"/>
    </row>
    <row r="138" spans="2:8" ht="63" customHeight="1" x14ac:dyDescent="0.25">
      <c r="B138" s="148"/>
      <c r="C138" s="148"/>
      <c r="D138" s="155" t="s">
        <v>106</v>
      </c>
      <c r="E138" s="156"/>
      <c r="F138" s="157"/>
      <c r="G138" s="148" t="s">
        <v>224</v>
      </c>
      <c r="H138" s="148"/>
    </row>
    <row r="139" spans="2:8" x14ac:dyDescent="0.25">
      <c r="B139" s="148" t="s">
        <v>28</v>
      </c>
      <c r="C139" s="148"/>
      <c r="D139" s="159" t="s">
        <v>29</v>
      </c>
      <c r="E139" s="159"/>
      <c r="F139" s="159"/>
      <c r="G139" s="160" t="s">
        <v>30</v>
      </c>
      <c r="H139" s="161"/>
    </row>
    <row r="140" spans="2:8" ht="48.75" customHeight="1" x14ac:dyDescent="0.25">
      <c r="B140" s="148"/>
      <c r="C140" s="148"/>
      <c r="D140" s="162" t="s">
        <v>45</v>
      </c>
      <c r="E140" s="162"/>
      <c r="F140" s="162"/>
      <c r="G140" s="115" t="s">
        <v>222</v>
      </c>
      <c r="H140" s="115"/>
    </row>
    <row r="141" spans="2:8" ht="36" customHeight="1" x14ac:dyDescent="0.25">
      <c r="B141" s="148"/>
      <c r="C141" s="148"/>
      <c r="D141" s="162" t="s">
        <v>46</v>
      </c>
      <c r="E141" s="162"/>
      <c r="F141" s="162"/>
      <c r="G141" s="115" t="s">
        <v>223</v>
      </c>
      <c r="H141" s="115"/>
    </row>
    <row r="142" spans="2:8" x14ac:dyDescent="0.25">
      <c r="B142" s="158" t="s">
        <v>32</v>
      </c>
      <c r="C142" s="115" t="s">
        <v>33</v>
      </c>
      <c r="D142" s="115"/>
      <c r="E142" s="115" t="s">
        <v>34</v>
      </c>
      <c r="F142" s="115" t="s">
        <v>35</v>
      </c>
      <c r="G142" s="115"/>
      <c r="H142" s="115" t="s">
        <v>36</v>
      </c>
    </row>
    <row r="143" spans="2:8" ht="47.25" customHeight="1" x14ac:dyDescent="0.25">
      <c r="B143" s="158"/>
      <c r="C143" s="115"/>
      <c r="D143" s="115"/>
      <c r="E143" s="115"/>
      <c r="F143" s="115"/>
      <c r="G143" s="115"/>
      <c r="H143" s="115"/>
    </row>
    <row r="144" spans="2:8" ht="147" customHeight="1" x14ac:dyDescent="0.25">
      <c r="B144" s="23" t="s">
        <v>37</v>
      </c>
      <c r="C144" s="163" t="s">
        <v>38</v>
      </c>
      <c r="D144" s="163"/>
      <c r="E144" s="22"/>
      <c r="F144" s="115"/>
      <c r="G144" s="115"/>
      <c r="H144" s="22"/>
    </row>
    <row r="145" spans="2:8" ht="60" x14ac:dyDescent="0.25">
      <c r="B145" s="23" t="s">
        <v>39</v>
      </c>
      <c r="C145" s="148"/>
      <c r="D145" s="148"/>
      <c r="E145" s="148"/>
      <c r="F145" s="148"/>
      <c r="G145" s="148"/>
      <c r="H145" s="148"/>
    </row>
    <row r="146" spans="2:8" x14ac:dyDescent="0.25">
      <c r="B146" s="33"/>
      <c r="C146" s="30"/>
      <c r="D146" s="30"/>
      <c r="E146" s="30"/>
      <c r="F146" s="30"/>
      <c r="G146" s="30"/>
      <c r="H146" s="30"/>
    </row>
    <row r="147" spans="2:8" ht="24" customHeight="1" x14ac:dyDescent="0.25">
      <c r="B147" s="148" t="s">
        <v>3</v>
      </c>
      <c r="C147" s="148"/>
      <c r="D147" s="148" t="s">
        <v>69</v>
      </c>
      <c r="E147" s="148"/>
      <c r="F147" s="148"/>
      <c r="G147" s="148"/>
      <c r="H147" s="148"/>
    </row>
    <row r="148" spans="2:8" ht="29.25" customHeight="1" x14ac:dyDescent="0.25">
      <c r="B148" s="148" t="s">
        <v>20</v>
      </c>
      <c r="C148" s="148"/>
      <c r="D148" s="148" t="s">
        <v>132</v>
      </c>
      <c r="E148" s="148"/>
      <c r="F148" s="148"/>
      <c r="G148" s="148"/>
      <c r="H148" s="148"/>
    </row>
    <row r="149" spans="2:8" ht="24" customHeight="1" x14ac:dyDescent="0.25">
      <c r="B149" s="148" t="s">
        <v>22</v>
      </c>
      <c r="C149" s="148"/>
      <c r="D149" s="149" t="s">
        <v>133</v>
      </c>
      <c r="E149" s="149"/>
      <c r="F149" s="149"/>
      <c r="G149" s="149"/>
      <c r="H149" s="149"/>
    </row>
    <row r="150" spans="2:8" ht="38.25" customHeight="1" x14ac:dyDescent="0.25">
      <c r="B150" s="148" t="s">
        <v>23</v>
      </c>
      <c r="C150" s="148"/>
      <c r="D150" s="148" t="s">
        <v>14</v>
      </c>
      <c r="E150" s="148"/>
      <c r="F150" s="148"/>
      <c r="G150" s="148"/>
      <c r="H150" s="148"/>
    </row>
    <row r="151" spans="2:8" ht="97.5" customHeight="1" x14ac:dyDescent="0.25">
      <c r="B151" s="150" t="s">
        <v>24</v>
      </c>
      <c r="C151" s="151"/>
      <c r="D151" s="164" t="s">
        <v>225</v>
      </c>
      <c r="E151" s="164"/>
      <c r="F151" s="164"/>
      <c r="G151" s="164"/>
      <c r="H151" s="164"/>
    </row>
    <row r="152" spans="2:8" ht="26.25" customHeight="1" x14ac:dyDescent="0.25">
      <c r="B152" s="148" t="s">
        <v>25</v>
      </c>
      <c r="C152" s="148"/>
      <c r="D152" s="148" t="s">
        <v>26</v>
      </c>
      <c r="E152" s="148"/>
      <c r="F152" s="148"/>
      <c r="G152" s="148" t="s">
        <v>27</v>
      </c>
      <c r="H152" s="148"/>
    </row>
    <row r="153" spans="2:8" ht="65.25" customHeight="1" x14ac:dyDescent="0.25">
      <c r="B153" s="148"/>
      <c r="C153" s="148"/>
      <c r="D153" s="155" t="s">
        <v>134</v>
      </c>
      <c r="E153" s="156"/>
      <c r="F153" s="157"/>
      <c r="G153" s="148" t="s">
        <v>226</v>
      </c>
      <c r="H153" s="148"/>
    </row>
    <row r="154" spans="2:8" ht="24" customHeight="1" x14ac:dyDescent="0.25">
      <c r="B154" s="148" t="s">
        <v>28</v>
      </c>
      <c r="C154" s="148"/>
      <c r="D154" s="159" t="s">
        <v>29</v>
      </c>
      <c r="E154" s="159"/>
      <c r="F154" s="159"/>
      <c r="G154" s="160" t="s">
        <v>30</v>
      </c>
      <c r="H154" s="161"/>
    </row>
    <row r="155" spans="2:8" ht="50.25" customHeight="1" x14ac:dyDescent="0.25">
      <c r="B155" s="148"/>
      <c r="C155" s="148"/>
      <c r="D155" s="162" t="s">
        <v>45</v>
      </c>
      <c r="E155" s="162"/>
      <c r="F155" s="162"/>
      <c r="G155" s="115" t="s">
        <v>227</v>
      </c>
      <c r="H155" s="115"/>
    </row>
    <row r="156" spans="2:8" ht="43.5" customHeight="1" x14ac:dyDescent="0.25">
      <c r="B156" s="148"/>
      <c r="C156" s="148"/>
      <c r="D156" s="162" t="s">
        <v>46</v>
      </c>
      <c r="E156" s="162"/>
      <c r="F156" s="162"/>
      <c r="G156" s="115" t="s">
        <v>228</v>
      </c>
      <c r="H156" s="115"/>
    </row>
    <row r="157" spans="2:8" ht="58.5" customHeight="1" x14ac:dyDescent="0.25">
      <c r="B157" s="158" t="s">
        <v>32</v>
      </c>
      <c r="C157" s="115" t="s">
        <v>33</v>
      </c>
      <c r="D157" s="115"/>
      <c r="E157" s="115" t="s">
        <v>34</v>
      </c>
      <c r="F157" s="115" t="s">
        <v>35</v>
      </c>
      <c r="G157" s="115"/>
      <c r="H157" s="115" t="s">
        <v>36</v>
      </c>
    </row>
    <row r="158" spans="2:8" ht="7.5" customHeight="1" x14ac:dyDescent="0.25">
      <c r="B158" s="158"/>
      <c r="C158" s="115"/>
      <c r="D158" s="115"/>
      <c r="E158" s="115"/>
      <c r="F158" s="115"/>
      <c r="G158" s="115"/>
      <c r="H158" s="115"/>
    </row>
    <row r="159" spans="2:8" ht="136.5" customHeight="1" x14ac:dyDescent="0.25">
      <c r="B159" s="37" t="s">
        <v>37</v>
      </c>
      <c r="C159" s="163" t="s">
        <v>38</v>
      </c>
      <c r="D159" s="163"/>
      <c r="E159" s="40"/>
      <c r="F159" s="115"/>
      <c r="G159" s="115"/>
      <c r="H159" s="40"/>
    </row>
    <row r="160" spans="2:8" ht="58.5" customHeight="1" x14ac:dyDescent="0.25">
      <c r="B160" s="37" t="s">
        <v>39</v>
      </c>
      <c r="C160" s="148"/>
      <c r="D160" s="148"/>
      <c r="E160" s="148"/>
      <c r="F160" s="148"/>
      <c r="G160" s="148"/>
      <c r="H160" s="148"/>
    </row>
    <row r="161" spans="2:8" x14ac:dyDescent="0.25">
      <c r="B161" s="30"/>
      <c r="C161" s="30"/>
      <c r="D161" s="30"/>
      <c r="E161" s="31"/>
      <c r="F161" s="31"/>
      <c r="G161" s="31"/>
      <c r="H161" s="31"/>
    </row>
    <row r="162" spans="2:8" x14ac:dyDescent="0.25">
      <c r="B162" s="282" t="s">
        <v>12</v>
      </c>
      <c r="C162" s="282"/>
      <c r="D162" s="282"/>
      <c r="E162" s="282"/>
      <c r="F162" s="282"/>
      <c r="G162" s="282"/>
      <c r="H162" s="282"/>
    </row>
    <row r="163" spans="2:8" ht="20.25" customHeight="1" x14ac:dyDescent="0.25">
      <c r="B163" s="25"/>
      <c r="C163" s="25"/>
      <c r="D163" s="25"/>
      <c r="E163" s="32"/>
      <c r="F163" s="31"/>
      <c r="G163" s="31"/>
      <c r="H163" s="31"/>
    </row>
    <row r="164" spans="2:8" ht="27" customHeight="1" x14ac:dyDescent="0.25">
      <c r="B164" s="115" t="s">
        <v>3</v>
      </c>
      <c r="C164" s="115"/>
      <c r="D164" s="115"/>
      <c r="E164" s="115" t="s">
        <v>70</v>
      </c>
      <c r="F164" s="115"/>
      <c r="G164" s="115"/>
      <c r="H164" s="115"/>
    </row>
    <row r="165" spans="2:8" ht="21" customHeight="1" x14ac:dyDescent="0.25">
      <c r="B165" s="115" t="s">
        <v>2</v>
      </c>
      <c r="C165" s="115"/>
      <c r="D165" s="115"/>
      <c r="E165" s="196" t="s">
        <v>112</v>
      </c>
      <c r="F165" s="196"/>
      <c r="G165" s="196"/>
      <c r="H165" s="196"/>
    </row>
    <row r="166" spans="2:8" ht="36" customHeight="1" x14ac:dyDescent="0.25">
      <c r="B166" s="115" t="s">
        <v>13</v>
      </c>
      <c r="C166" s="115"/>
      <c r="D166" s="115"/>
      <c r="E166" s="196" t="s">
        <v>14</v>
      </c>
      <c r="F166" s="196"/>
      <c r="G166" s="196"/>
      <c r="H166" s="196"/>
    </row>
    <row r="167" spans="2:8" ht="36" customHeight="1" x14ac:dyDescent="0.25">
      <c r="B167" s="115" t="s">
        <v>15</v>
      </c>
      <c r="C167" s="115"/>
      <c r="D167" s="115"/>
      <c r="E167" s="115" t="s">
        <v>4</v>
      </c>
      <c r="F167" s="115"/>
      <c r="G167" s="115" t="s">
        <v>16</v>
      </c>
      <c r="H167" s="115"/>
    </row>
    <row r="168" spans="2:8" ht="36" customHeight="1" x14ac:dyDescent="0.25">
      <c r="B168" s="115" t="s">
        <v>340</v>
      </c>
      <c r="C168" s="115"/>
      <c r="D168" s="115"/>
      <c r="E168" s="231">
        <v>214800</v>
      </c>
      <c r="F168" s="231"/>
      <c r="G168" s="231">
        <v>212003</v>
      </c>
      <c r="H168" s="231"/>
    </row>
    <row r="169" spans="2:8" ht="36" customHeight="1" x14ac:dyDescent="0.25">
      <c r="B169" s="115" t="s">
        <v>18</v>
      </c>
      <c r="C169" s="115"/>
      <c r="D169" s="115"/>
      <c r="E169" s="115" t="s">
        <v>4</v>
      </c>
      <c r="F169" s="115"/>
      <c r="G169" s="231" t="s">
        <v>16</v>
      </c>
      <c r="H169" s="231"/>
    </row>
    <row r="170" spans="2:8" ht="36" customHeight="1" x14ac:dyDescent="0.25">
      <c r="B170" s="115" t="s">
        <v>70</v>
      </c>
      <c r="C170" s="115"/>
      <c r="D170" s="115"/>
      <c r="E170" s="231">
        <f>SUM(E168:F168)</f>
        <v>214800</v>
      </c>
      <c r="F170" s="231"/>
      <c r="G170" s="231">
        <f>SUM(G168:H168)</f>
        <v>212003</v>
      </c>
      <c r="H170" s="231"/>
    </row>
    <row r="171" spans="2:8" x14ac:dyDescent="0.25">
      <c r="B171" s="30"/>
      <c r="C171" s="30"/>
      <c r="D171" s="30"/>
      <c r="E171" s="31"/>
      <c r="F171" s="31"/>
      <c r="G171" s="31"/>
      <c r="H171" s="31"/>
    </row>
    <row r="172" spans="2:8" x14ac:dyDescent="0.25">
      <c r="B172" s="223" t="s">
        <v>19</v>
      </c>
      <c r="C172" s="223"/>
      <c r="D172" s="223"/>
      <c r="E172" s="223"/>
      <c r="F172" s="223"/>
      <c r="G172" s="223"/>
      <c r="H172" s="223"/>
    </row>
    <row r="173" spans="2:8" x14ac:dyDescent="0.25">
      <c r="B173" s="30"/>
      <c r="C173" s="30"/>
      <c r="D173" s="30"/>
      <c r="E173" s="31"/>
      <c r="F173" s="31"/>
      <c r="G173" s="31"/>
      <c r="H173" s="31"/>
    </row>
    <row r="174" spans="2:8" ht="28.5" customHeight="1" x14ac:dyDescent="0.25">
      <c r="B174" s="148" t="s">
        <v>3</v>
      </c>
      <c r="C174" s="148"/>
      <c r="D174" s="148" t="s">
        <v>70</v>
      </c>
      <c r="E174" s="148"/>
      <c r="F174" s="148"/>
      <c r="G174" s="148"/>
      <c r="H174" s="148"/>
    </row>
    <row r="175" spans="2:8" ht="27.75" customHeight="1" x14ac:dyDescent="0.25">
      <c r="B175" s="148" t="s">
        <v>20</v>
      </c>
      <c r="C175" s="148"/>
      <c r="D175" s="148" t="s">
        <v>229</v>
      </c>
      <c r="E175" s="148"/>
      <c r="F175" s="148"/>
      <c r="G175" s="148"/>
      <c r="H175" s="148"/>
    </row>
    <row r="176" spans="2:8" ht="24.75" customHeight="1" x14ac:dyDescent="0.25">
      <c r="B176" s="148" t="s">
        <v>22</v>
      </c>
      <c r="C176" s="148"/>
      <c r="D176" s="149" t="s">
        <v>167</v>
      </c>
      <c r="E176" s="149"/>
      <c r="F176" s="149"/>
      <c r="G176" s="149"/>
      <c r="H176" s="149"/>
    </row>
    <row r="177" spans="2:8" ht="42" customHeight="1" x14ac:dyDescent="0.25">
      <c r="B177" s="148" t="s">
        <v>23</v>
      </c>
      <c r="C177" s="148"/>
      <c r="D177" s="148" t="s">
        <v>14</v>
      </c>
      <c r="E177" s="148"/>
      <c r="F177" s="148"/>
      <c r="G177" s="148"/>
      <c r="H177" s="148"/>
    </row>
    <row r="178" spans="2:8" ht="111" customHeight="1" x14ac:dyDescent="0.25">
      <c r="B178" s="150" t="s">
        <v>24</v>
      </c>
      <c r="C178" s="151"/>
      <c r="D178" s="148" t="s">
        <v>230</v>
      </c>
      <c r="E178" s="148"/>
      <c r="F178" s="148"/>
      <c r="G178" s="148"/>
      <c r="H178" s="148"/>
    </row>
    <row r="179" spans="2:8" x14ac:dyDescent="0.25">
      <c r="B179" s="148" t="s">
        <v>25</v>
      </c>
      <c r="C179" s="148"/>
      <c r="D179" s="148" t="s">
        <v>26</v>
      </c>
      <c r="E179" s="148"/>
      <c r="F179" s="148"/>
      <c r="G179" s="148" t="s">
        <v>27</v>
      </c>
      <c r="H179" s="148"/>
    </row>
    <row r="180" spans="2:8" ht="96" customHeight="1" x14ac:dyDescent="0.25">
      <c r="B180" s="148"/>
      <c r="C180" s="148"/>
      <c r="D180" s="155" t="s">
        <v>168</v>
      </c>
      <c r="E180" s="156"/>
      <c r="F180" s="157"/>
      <c r="G180" s="155" t="s">
        <v>231</v>
      </c>
      <c r="H180" s="157"/>
    </row>
    <row r="181" spans="2:8" ht="18" customHeight="1" x14ac:dyDescent="0.25">
      <c r="B181" s="148" t="s">
        <v>28</v>
      </c>
      <c r="C181" s="148"/>
      <c r="D181" s="155" t="s">
        <v>29</v>
      </c>
      <c r="E181" s="156"/>
      <c r="F181" s="157"/>
      <c r="G181" s="115" t="s">
        <v>30</v>
      </c>
      <c r="H181" s="115"/>
    </row>
    <row r="182" spans="2:8" ht="87.75" customHeight="1" x14ac:dyDescent="0.25">
      <c r="B182" s="148"/>
      <c r="C182" s="148"/>
      <c r="D182" s="148" t="s">
        <v>61</v>
      </c>
      <c r="E182" s="148"/>
      <c r="F182" s="148"/>
      <c r="G182" s="155" t="s">
        <v>343</v>
      </c>
      <c r="H182" s="157"/>
    </row>
    <row r="183" spans="2:8" x14ac:dyDescent="0.25">
      <c r="B183" s="221" t="s">
        <v>32</v>
      </c>
      <c r="C183" s="115" t="s">
        <v>33</v>
      </c>
      <c r="D183" s="115"/>
      <c r="E183" s="115" t="s">
        <v>34</v>
      </c>
      <c r="F183" s="115" t="s">
        <v>35</v>
      </c>
      <c r="G183" s="115"/>
      <c r="H183" s="115" t="s">
        <v>36</v>
      </c>
    </row>
    <row r="184" spans="2:8" ht="64.5" customHeight="1" x14ac:dyDescent="0.25">
      <c r="B184" s="222"/>
      <c r="C184" s="115"/>
      <c r="D184" s="115"/>
      <c r="E184" s="115"/>
      <c r="F184" s="115"/>
      <c r="G184" s="115"/>
      <c r="H184" s="115"/>
    </row>
    <row r="185" spans="2:8" ht="150" x14ac:dyDescent="0.25">
      <c r="B185" s="23" t="s">
        <v>37</v>
      </c>
      <c r="C185" s="287" t="s">
        <v>38</v>
      </c>
      <c r="D185" s="288"/>
      <c r="E185" s="22"/>
      <c r="F185" s="234"/>
      <c r="G185" s="236"/>
      <c r="H185" s="34"/>
    </row>
    <row r="186" spans="2:8" ht="60" x14ac:dyDescent="0.25">
      <c r="B186" s="23" t="s">
        <v>39</v>
      </c>
      <c r="C186" s="148"/>
      <c r="D186" s="148"/>
      <c r="E186" s="148"/>
      <c r="F186" s="148"/>
      <c r="G186" s="148"/>
      <c r="H186" s="148"/>
    </row>
    <row r="187" spans="2:8" x14ac:dyDescent="0.25">
      <c r="B187" s="30"/>
      <c r="C187" s="30"/>
      <c r="D187" s="30"/>
      <c r="E187" s="31"/>
      <c r="F187" s="31"/>
      <c r="G187" s="31"/>
      <c r="H187" s="31"/>
    </row>
    <row r="188" spans="2:8" s="5" customFormat="1" x14ac:dyDescent="0.25">
      <c r="B188" s="30"/>
      <c r="C188" s="30"/>
      <c r="D188" s="30"/>
      <c r="E188" s="14"/>
      <c r="F188" s="14"/>
      <c r="G188" s="14"/>
      <c r="H188" s="14"/>
    </row>
    <row r="189" spans="2:8" ht="23.25" customHeight="1" x14ac:dyDescent="0.25">
      <c r="B189" s="158" t="s">
        <v>3</v>
      </c>
      <c r="C189" s="158"/>
      <c r="D189" s="158"/>
      <c r="E189" s="220" t="s">
        <v>48</v>
      </c>
      <c r="F189" s="220"/>
      <c r="G189" s="220"/>
      <c r="H189" s="220"/>
    </row>
    <row r="190" spans="2:8" ht="19.5" customHeight="1" x14ac:dyDescent="0.25">
      <c r="B190" s="158" t="s">
        <v>2</v>
      </c>
      <c r="C190" s="158"/>
      <c r="D190" s="158"/>
      <c r="E190" s="195" t="s">
        <v>113</v>
      </c>
      <c r="F190" s="283"/>
      <c r="G190" s="283"/>
      <c r="H190" s="283"/>
    </row>
    <row r="191" spans="2:8" ht="34.5" customHeight="1" x14ac:dyDescent="0.25">
      <c r="B191" s="158" t="s">
        <v>13</v>
      </c>
      <c r="C191" s="158"/>
      <c r="D191" s="158"/>
      <c r="E191" s="220" t="s">
        <v>140</v>
      </c>
      <c r="F191" s="220"/>
      <c r="G191" s="220"/>
      <c r="H191" s="220"/>
    </row>
    <row r="192" spans="2:8" ht="31.5" customHeight="1" x14ac:dyDescent="0.25">
      <c r="B192" s="158" t="s">
        <v>15</v>
      </c>
      <c r="C192" s="158"/>
      <c r="D192" s="158"/>
      <c r="E192" s="112" t="s">
        <v>4</v>
      </c>
      <c r="F192" s="112"/>
      <c r="G192" s="112" t="s">
        <v>16</v>
      </c>
      <c r="H192" s="112"/>
    </row>
    <row r="193" spans="2:8" ht="39.75" customHeight="1" x14ac:dyDescent="0.25">
      <c r="B193" s="201" t="s">
        <v>169</v>
      </c>
      <c r="C193" s="201"/>
      <c r="D193" s="201"/>
      <c r="E193" s="245">
        <v>171580</v>
      </c>
      <c r="F193" s="246"/>
      <c r="G193" s="245">
        <v>167889</v>
      </c>
      <c r="H193" s="246"/>
    </row>
    <row r="194" spans="2:8" ht="25.5" customHeight="1" x14ac:dyDescent="0.25">
      <c r="B194" s="158" t="s">
        <v>18</v>
      </c>
      <c r="C194" s="158"/>
      <c r="D194" s="158"/>
      <c r="E194" s="167" t="s">
        <v>4</v>
      </c>
      <c r="F194" s="167"/>
      <c r="G194" s="167" t="s">
        <v>16</v>
      </c>
      <c r="H194" s="167"/>
    </row>
    <row r="195" spans="2:8" ht="29.25" customHeight="1" x14ac:dyDescent="0.25">
      <c r="B195" s="158" t="s">
        <v>173</v>
      </c>
      <c r="C195" s="158"/>
      <c r="D195" s="158"/>
      <c r="E195" s="285">
        <f>E193</f>
        <v>171580</v>
      </c>
      <c r="F195" s="286"/>
      <c r="G195" s="285">
        <f>G193</f>
        <v>167889</v>
      </c>
      <c r="H195" s="286"/>
    </row>
    <row r="196" spans="2:8" ht="171" hidden="1" customHeight="1" x14ac:dyDescent="0.25">
      <c r="B196" s="148" t="s">
        <v>3</v>
      </c>
      <c r="C196" s="148"/>
      <c r="D196" s="253" t="s">
        <v>48</v>
      </c>
      <c r="E196" s="253"/>
      <c r="F196" s="253"/>
      <c r="G196" s="253"/>
      <c r="H196" s="253"/>
    </row>
    <row r="197" spans="2:8" s="5" customFormat="1" ht="24" customHeight="1" x14ac:dyDescent="0.25">
      <c r="B197" s="148" t="s">
        <v>49</v>
      </c>
      <c r="C197" s="148"/>
      <c r="D197" s="220" t="s">
        <v>50</v>
      </c>
      <c r="E197" s="220"/>
      <c r="F197" s="220"/>
      <c r="G197" s="220"/>
      <c r="H197" s="220"/>
    </row>
    <row r="198" spans="2:8" ht="29.25" customHeight="1" x14ac:dyDescent="0.25">
      <c r="B198" s="148" t="s">
        <v>22</v>
      </c>
      <c r="C198" s="148"/>
      <c r="D198" s="254" t="s">
        <v>172</v>
      </c>
      <c r="E198" s="254"/>
      <c r="F198" s="254"/>
      <c r="G198" s="254"/>
      <c r="H198" s="254"/>
    </row>
    <row r="199" spans="2:8" ht="36" customHeight="1" x14ac:dyDescent="0.25">
      <c r="B199" s="148" t="s">
        <v>23</v>
      </c>
      <c r="C199" s="148"/>
      <c r="D199" s="220" t="s">
        <v>140</v>
      </c>
      <c r="E199" s="220"/>
      <c r="F199" s="220"/>
      <c r="G199" s="220"/>
      <c r="H199" s="220"/>
    </row>
    <row r="200" spans="2:8" ht="36" customHeight="1" x14ac:dyDescent="0.25">
      <c r="B200" s="160" t="s">
        <v>24</v>
      </c>
      <c r="C200" s="161"/>
      <c r="D200" s="247" t="s">
        <v>345</v>
      </c>
      <c r="E200" s="248"/>
      <c r="F200" s="248"/>
      <c r="G200" s="248"/>
      <c r="H200" s="249"/>
    </row>
    <row r="201" spans="2:8" ht="316.5" customHeight="1" x14ac:dyDescent="0.25">
      <c r="B201" s="292"/>
      <c r="C201" s="293"/>
      <c r="D201" s="250"/>
      <c r="E201" s="251"/>
      <c r="F201" s="251"/>
      <c r="G201" s="251"/>
      <c r="H201" s="252"/>
    </row>
    <row r="202" spans="2:8" ht="291" customHeight="1" x14ac:dyDescent="0.25">
      <c r="B202" s="294"/>
      <c r="C202" s="295"/>
      <c r="D202" s="289" t="s">
        <v>346</v>
      </c>
      <c r="E202" s="290"/>
      <c r="F202" s="290"/>
      <c r="G202" s="290"/>
      <c r="H202" s="291"/>
    </row>
    <row r="203" spans="2:8" s="50" customFormat="1" ht="20.25" customHeight="1" x14ac:dyDescent="0.25">
      <c r="B203" s="234"/>
      <c r="C203" s="236"/>
      <c r="D203" s="337" t="s">
        <v>29</v>
      </c>
      <c r="E203" s="337"/>
      <c r="F203" s="337" t="s">
        <v>30</v>
      </c>
      <c r="G203" s="337"/>
      <c r="H203" s="337"/>
    </row>
    <row r="204" spans="2:8" s="50" customFormat="1" ht="207.75" customHeight="1" x14ac:dyDescent="0.25">
      <c r="B204" s="160" t="s">
        <v>25</v>
      </c>
      <c r="C204" s="161"/>
      <c r="D204" s="338" t="s">
        <v>347</v>
      </c>
      <c r="E204" s="339"/>
      <c r="F204" s="338" t="s">
        <v>349</v>
      </c>
      <c r="G204" s="340"/>
      <c r="H204" s="341"/>
    </row>
    <row r="205" spans="2:8" s="50" customFormat="1" ht="222.75" customHeight="1" x14ac:dyDescent="0.25">
      <c r="B205" s="294"/>
      <c r="C205" s="295"/>
      <c r="D205" s="338" t="s">
        <v>348</v>
      </c>
      <c r="E205" s="339"/>
      <c r="F205" s="338" t="s">
        <v>350</v>
      </c>
      <c r="G205" s="340"/>
      <c r="H205" s="341"/>
    </row>
    <row r="206" spans="2:8" ht="19.5" customHeight="1" x14ac:dyDescent="0.25">
      <c r="B206" s="148" t="s">
        <v>351</v>
      </c>
      <c r="C206" s="148"/>
      <c r="D206" s="262" t="s">
        <v>139</v>
      </c>
      <c r="E206" s="263"/>
      <c r="F206" s="266" t="s">
        <v>27</v>
      </c>
      <c r="G206" s="266"/>
      <c r="H206" s="266"/>
    </row>
    <row r="207" spans="2:8" ht="18.75" customHeight="1" x14ac:dyDescent="0.25">
      <c r="B207" s="148"/>
      <c r="C207" s="148"/>
      <c r="D207" s="264"/>
      <c r="E207" s="265"/>
      <c r="F207" s="266"/>
      <c r="G207" s="266"/>
      <c r="H207" s="266"/>
    </row>
    <row r="208" spans="2:8" s="50" customFormat="1" ht="83.25" customHeight="1" x14ac:dyDescent="0.25">
      <c r="B208" s="267" t="s">
        <v>369</v>
      </c>
      <c r="C208" s="268"/>
      <c r="D208" s="197" t="s">
        <v>352</v>
      </c>
      <c r="E208" s="197"/>
      <c r="F208" s="217" t="s">
        <v>370</v>
      </c>
      <c r="G208" s="218"/>
      <c r="H208" s="219"/>
    </row>
    <row r="209" spans="2:8" s="50" customFormat="1" ht="53.25" customHeight="1" x14ac:dyDescent="0.25">
      <c r="B209" s="269"/>
      <c r="C209" s="270"/>
      <c r="D209" s="197" t="s">
        <v>170</v>
      </c>
      <c r="E209" s="197"/>
      <c r="F209" s="217" t="s">
        <v>371</v>
      </c>
      <c r="G209" s="218"/>
      <c r="H209" s="219"/>
    </row>
    <row r="210" spans="2:8" s="50" customFormat="1" ht="51" customHeight="1" x14ac:dyDescent="0.25">
      <c r="B210" s="271"/>
      <c r="C210" s="272"/>
      <c r="D210" s="197" t="s">
        <v>353</v>
      </c>
      <c r="E210" s="197"/>
      <c r="F210" s="198" t="s">
        <v>372</v>
      </c>
      <c r="G210" s="199"/>
      <c r="H210" s="200"/>
    </row>
    <row r="211" spans="2:8" s="50" customFormat="1" ht="66" customHeight="1" x14ac:dyDescent="0.25">
      <c r="B211" s="273" t="s">
        <v>373</v>
      </c>
      <c r="C211" s="274"/>
      <c r="D211" s="273" t="s">
        <v>354</v>
      </c>
      <c r="E211" s="274"/>
      <c r="F211" s="212" t="s">
        <v>374</v>
      </c>
      <c r="G211" s="213"/>
      <c r="H211" s="214"/>
    </row>
    <row r="212" spans="2:8" s="50" customFormat="1" ht="92.25" customHeight="1" x14ac:dyDescent="0.25">
      <c r="B212" s="275"/>
      <c r="C212" s="276"/>
      <c r="D212" s="275"/>
      <c r="E212" s="276"/>
      <c r="F212" s="212" t="s">
        <v>355</v>
      </c>
      <c r="G212" s="213"/>
      <c r="H212" s="214"/>
    </row>
    <row r="213" spans="2:8" s="50" customFormat="1" ht="89.25" customHeight="1" x14ac:dyDescent="0.25">
      <c r="B213" s="206" t="s">
        <v>375</v>
      </c>
      <c r="C213" s="207"/>
      <c r="D213" s="212" t="s">
        <v>356</v>
      </c>
      <c r="E213" s="213"/>
      <c r="F213" s="212" t="s">
        <v>357</v>
      </c>
      <c r="G213" s="213"/>
      <c r="H213" s="214"/>
    </row>
    <row r="214" spans="2:8" s="50" customFormat="1" ht="102.75" customHeight="1" x14ac:dyDescent="0.25">
      <c r="B214" s="206" t="s">
        <v>376</v>
      </c>
      <c r="C214" s="207"/>
      <c r="D214" s="208" t="s">
        <v>358</v>
      </c>
      <c r="E214" s="209"/>
      <c r="F214" s="212" t="s">
        <v>359</v>
      </c>
      <c r="G214" s="213"/>
      <c r="H214" s="214"/>
    </row>
    <row r="215" spans="2:8" s="50" customFormat="1" ht="42.75" customHeight="1" x14ac:dyDescent="0.25">
      <c r="B215" s="380" t="s">
        <v>377</v>
      </c>
      <c r="C215" s="381"/>
      <c r="D215" s="395" t="s">
        <v>360</v>
      </c>
      <c r="E215" s="396"/>
      <c r="F215" s="386" t="s">
        <v>378</v>
      </c>
      <c r="G215" s="387"/>
      <c r="H215" s="388"/>
    </row>
    <row r="216" spans="2:8" s="50" customFormat="1" ht="96.75" customHeight="1" x14ac:dyDescent="0.25">
      <c r="B216" s="382"/>
      <c r="C216" s="383"/>
      <c r="D216" s="204" t="s">
        <v>361</v>
      </c>
      <c r="E216" s="205"/>
      <c r="F216" s="389"/>
      <c r="G216" s="390"/>
      <c r="H216" s="391"/>
    </row>
    <row r="217" spans="2:8" s="50" customFormat="1" ht="51.75" customHeight="1" x14ac:dyDescent="0.25">
      <c r="B217" s="382"/>
      <c r="C217" s="383"/>
      <c r="D217" s="204" t="s">
        <v>362</v>
      </c>
      <c r="E217" s="205"/>
      <c r="F217" s="389"/>
      <c r="G217" s="390"/>
      <c r="H217" s="391"/>
    </row>
    <row r="218" spans="2:8" s="50" customFormat="1" ht="84" customHeight="1" x14ac:dyDescent="0.25">
      <c r="B218" s="384"/>
      <c r="C218" s="385"/>
      <c r="D218" s="204" t="s">
        <v>171</v>
      </c>
      <c r="E218" s="205"/>
      <c r="F218" s="392"/>
      <c r="G218" s="393"/>
      <c r="H218" s="394"/>
    </row>
    <row r="219" spans="2:8" s="50" customFormat="1" ht="72.75" customHeight="1" x14ac:dyDescent="0.25">
      <c r="B219" s="206" t="s">
        <v>379</v>
      </c>
      <c r="C219" s="207"/>
      <c r="D219" s="204" t="s">
        <v>363</v>
      </c>
      <c r="E219" s="205"/>
      <c r="F219" s="212" t="s">
        <v>380</v>
      </c>
      <c r="G219" s="213"/>
      <c r="H219" s="214"/>
    </row>
    <row r="220" spans="2:8" s="50" customFormat="1" ht="147.75" customHeight="1" x14ac:dyDescent="0.25">
      <c r="B220" s="380" t="s">
        <v>381</v>
      </c>
      <c r="C220" s="381"/>
      <c r="D220" s="208" t="s">
        <v>364</v>
      </c>
      <c r="E220" s="209"/>
      <c r="F220" s="204" t="s">
        <v>382</v>
      </c>
      <c r="G220" s="210"/>
      <c r="H220" s="211"/>
    </row>
    <row r="221" spans="2:8" s="50" customFormat="1" ht="85.5" customHeight="1" x14ac:dyDescent="0.25">
      <c r="B221" s="384"/>
      <c r="C221" s="385"/>
      <c r="D221" s="204" t="s">
        <v>386</v>
      </c>
      <c r="E221" s="205"/>
      <c r="F221" s="208" t="s">
        <v>365</v>
      </c>
      <c r="G221" s="215"/>
      <c r="H221" s="216"/>
    </row>
    <row r="222" spans="2:8" s="50" customFormat="1" ht="111" customHeight="1" x14ac:dyDescent="0.25">
      <c r="B222" s="150" t="s">
        <v>383</v>
      </c>
      <c r="C222" s="151"/>
      <c r="D222" s="208" t="s">
        <v>366</v>
      </c>
      <c r="E222" s="209"/>
      <c r="F222" s="208" t="s">
        <v>367</v>
      </c>
      <c r="G222" s="215"/>
      <c r="H222" s="216"/>
    </row>
    <row r="223" spans="2:8" s="50" customFormat="1" ht="93" customHeight="1" x14ac:dyDescent="0.25">
      <c r="B223" s="150" t="s">
        <v>384</v>
      </c>
      <c r="C223" s="151"/>
      <c r="D223" s="208" t="s">
        <v>368</v>
      </c>
      <c r="E223" s="209"/>
      <c r="F223" s="208" t="s">
        <v>385</v>
      </c>
      <c r="G223" s="215"/>
      <c r="H223" s="216"/>
    </row>
    <row r="224" spans="2:8" ht="48" customHeight="1" x14ac:dyDescent="0.25">
      <c r="B224" s="255" t="s">
        <v>32</v>
      </c>
      <c r="C224" s="256"/>
      <c r="D224" s="47" t="s">
        <v>33</v>
      </c>
      <c r="E224" s="257" t="s">
        <v>34</v>
      </c>
      <c r="F224" s="257"/>
      <c r="G224" s="41" t="s">
        <v>51</v>
      </c>
      <c r="H224" s="47" t="s">
        <v>36</v>
      </c>
    </row>
    <row r="225" spans="2:8" ht="99.75" customHeight="1" x14ac:dyDescent="0.25">
      <c r="B225" s="258" t="s">
        <v>37</v>
      </c>
      <c r="C225" s="259"/>
      <c r="D225" s="49" t="s">
        <v>38</v>
      </c>
      <c r="E225" s="261"/>
      <c r="F225" s="261"/>
      <c r="G225" s="48"/>
      <c r="H225" s="48"/>
    </row>
    <row r="226" spans="2:8" ht="48.75" customHeight="1" x14ac:dyDescent="0.25">
      <c r="B226" s="258" t="s">
        <v>39</v>
      </c>
      <c r="C226" s="259"/>
      <c r="D226" s="260"/>
      <c r="E226" s="260"/>
      <c r="F226" s="260"/>
      <c r="G226" s="260"/>
      <c r="H226" s="260"/>
    </row>
    <row r="227" spans="2:8" s="5" customFormat="1" ht="18" customHeight="1" x14ac:dyDescent="0.25">
      <c r="B227" s="15"/>
      <c r="C227" s="15"/>
      <c r="D227" s="9"/>
      <c r="E227" s="9"/>
      <c r="F227" s="9"/>
      <c r="G227" s="9"/>
      <c r="H227" s="9"/>
    </row>
    <row r="228" spans="2:8" s="5" customFormat="1" ht="18" customHeight="1" x14ac:dyDescent="0.25">
      <c r="B228" s="15"/>
      <c r="C228" s="15"/>
      <c r="D228" s="9"/>
      <c r="E228" s="9"/>
      <c r="F228" s="9"/>
      <c r="G228" s="9"/>
      <c r="H228" s="9"/>
    </row>
    <row r="229" spans="2:8" s="5" customFormat="1" ht="18" customHeight="1" x14ac:dyDescent="0.25">
      <c r="B229" s="202" t="s">
        <v>1</v>
      </c>
      <c r="C229" s="202" t="s">
        <v>2</v>
      </c>
      <c r="D229" s="202" t="s">
        <v>3</v>
      </c>
      <c r="E229" s="238" t="s">
        <v>4</v>
      </c>
      <c r="F229" s="203" t="s">
        <v>5</v>
      </c>
      <c r="G229" s="202" t="s">
        <v>6</v>
      </c>
      <c r="H229" s="202" t="s">
        <v>7</v>
      </c>
    </row>
    <row r="230" spans="2:8" s="5" customFormat="1" ht="37.5" customHeight="1" x14ac:dyDescent="0.25">
      <c r="B230" s="202"/>
      <c r="C230" s="202"/>
      <c r="D230" s="202"/>
      <c r="E230" s="239"/>
      <c r="F230" s="203"/>
      <c r="G230" s="202"/>
      <c r="H230" s="202"/>
    </row>
    <row r="231" spans="2:8" s="5" customFormat="1" ht="52.5" customHeight="1" x14ac:dyDescent="0.25">
      <c r="B231" s="238" t="s">
        <v>72</v>
      </c>
      <c r="C231" s="2" t="s">
        <v>116</v>
      </c>
      <c r="D231" s="1" t="s">
        <v>71</v>
      </c>
      <c r="E231" s="4">
        <f>E261</f>
        <v>939920</v>
      </c>
      <c r="F231" s="16">
        <f>E231</f>
        <v>939920</v>
      </c>
      <c r="G231" s="4">
        <f>G261</f>
        <v>766718</v>
      </c>
      <c r="H231" s="4">
        <f>G231</f>
        <v>766718</v>
      </c>
    </row>
    <row r="232" spans="2:8" s="5" customFormat="1" ht="75.75" customHeight="1" x14ac:dyDescent="0.25">
      <c r="B232" s="284"/>
      <c r="C232" s="2" t="s">
        <v>117</v>
      </c>
      <c r="D232" s="1" t="s">
        <v>73</v>
      </c>
      <c r="E232" s="4">
        <f>E388</f>
        <v>126000</v>
      </c>
      <c r="F232" s="16">
        <f>E232</f>
        <v>126000</v>
      </c>
      <c r="G232" s="4">
        <f>G388</f>
        <v>124000</v>
      </c>
      <c r="H232" s="4">
        <f>G232</f>
        <v>124000</v>
      </c>
    </row>
    <row r="233" spans="2:8" s="5" customFormat="1" ht="93" customHeight="1" x14ac:dyDescent="0.25">
      <c r="B233" s="284"/>
      <c r="C233" s="2" t="s">
        <v>118</v>
      </c>
      <c r="D233" s="1" t="s">
        <v>74</v>
      </c>
      <c r="E233" s="4">
        <f>E447</f>
        <v>338568</v>
      </c>
      <c r="F233" s="16">
        <f>E233</f>
        <v>338568</v>
      </c>
      <c r="G233" s="4">
        <f>G447</f>
        <v>309114</v>
      </c>
      <c r="H233" s="4">
        <f>G233</f>
        <v>309114</v>
      </c>
    </row>
    <row r="234" spans="2:8" s="5" customFormat="1" ht="64.5" customHeight="1" x14ac:dyDescent="0.25">
      <c r="B234" s="239"/>
      <c r="C234" s="2" t="s">
        <v>195</v>
      </c>
      <c r="D234" s="1" t="s">
        <v>197</v>
      </c>
      <c r="E234" s="4">
        <f>E504</f>
        <v>349330</v>
      </c>
      <c r="F234" s="16">
        <f>E234</f>
        <v>349330</v>
      </c>
      <c r="G234" s="4">
        <f>G504</f>
        <v>299551</v>
      </c>
      <c r="H234" s="4">
        <f>G234</f>
        <v>299551</v>
      </c>
    </row>
    <row r="235" spans="2:8" s="5" customFormat="1" ht="52.5" customHeight="1" x14ac:dyDescent="0.25">
      <c r="B235" s="39"/>
      <c r="C235" s="2" t="s">
        <v>136</v>
      </c>
      <c r="D235" s="1" t="s">
        <v>141</v>
      </c>
      <c r="E235" s="4">
        <f>E543</f>
        <v>822000</v>
      </c>
      <c r="F235" s="16">
        <f>E235</f>
        <v>822000</v>
      </c>
      <c r="G235" s="4">
        <f>G543</f>
        <v>821675</v>
      </c>
      <c r="H235" s="4">
        <f>G235</f>
        <v>821675</v>
      </c>
    </row>
    <row r="236" spans="2:8" s="5" customFormat="1" ht="33" customHeight="1" x14ac:dyDescent="0.25">
      <c r="B236" s="13"/>
      <c r="C236" s="13"/>
      <c r="D236" s="1" t="s">
        <v>9</v>
      </c>
      <c r="E236" s="4">
        <f>SUM(E231:E235)</f>
        <v>2575818</v>
      </c>
      <c r="F236" s="4">
        <f>SUM(F231:F235)</f>
        <v>2575818</v>
      </c>
      <c r="G236" s="4">
        <f t="shared" ref="G236:H236" si="2">SUM(G231:G235)</f>
        <v>2321058</v>
      </c>
      <c r="H236" s="4">
        <f t="shared" si="2"/>
        <v>2321058</v>
      </c>
    </row>
    <row r="237" spans="2:8" ht="18" customHeight="1" x14ac:dyDescent="0.25">
      <c r="B237" s="202" t="s">
        <v>1</v>
      </c>
      <c r="C237" s="202" t="s">
        <v>2</v>
      </c>
      <c r="D237" s="202" t="s">
        <v>3</v>
      </c>
      <c r="E237" s="202" t="s">
        <v>10</v>
      </c>
      <c r="F237" s="203" t="s">
        <v>5</v>
      </c>
      <c r="G237" s="202" t="s">
        <v>11</v>
      </c>
      <c r="H237" s="202" t="s">
        <v>7</v>
      </c>
    </row>
    <row r="238" spans="2:8" ht="35.25" customHeight="1" x14ac:dyDescent="0.25">
      <c r="B238" s="202"/>
      <c r="C238" s="202"/>
      <c r="D238" s="202"/>
      <c r="E238" s="202"/>
      <c r="F238" s="203"/>
      <c r="G238" s="202"/>
      <c r="H238" s="202"/>
    </row>
    <row r="239" spans="2:8" ht="45.75" customHeight="1" x14ac:dyDescent="0.25">
      <c r="B239" s="238" t="s">
        <v>72</v>
      </c>
      <c r="C239" s="2" t="s">
        <v>116</v>
      </c>
      <c r="D239" s="1" t="s">
        <v>71</v>
      </c>
      <c r="E239" s="4">
        <f>F239</f>
        <v>2113625</v>
      </c>
      <c r="F239" s="4">
        <v>2113625</v>
      </c>
      <c r="G239" s="4">
        <f t="shared" ref="G239:H243" si="3">G231</f>
        <v>766718</v>
      </c>
      <c r="H239" s="4">
        <f t="shared" si="3"/>
        <v>766718</v>
      </c>
    </row>
    <row r="240" spans="2:8" ht="66.75" customHeight="1" x14ac:dyDescent="0.25">
      <c r="B240" s="284"/>
      <c r="C240" s="2" t="s">
        <v>117</v>
      </c>
      <c r="D240" s="1" t="s">
        <v>73</v>
      </c>
      <c r="E240" s="4">
        <f t="shared" ref="E240:E243" si="4">F240</f>
        <v>296000</v>
      </c>
      <c r="F240" s="4">
        <v>296000</v>
      </c>
      <c r="G240" s="4">
        <f t="shared" si="3"/>
        <v>124000</v>
      </c>
      <c r="H240" s="4">
        <f t="shared" si="3"/>
        <v>124000</v>
      </c>
    </row>
    <row r="241" spans="2:9" ht="101.25" customHeight="1" x14ac:dyDescent="0.25">
      <c r="B241" s="284"/>
      <c r="C241" s="2" t="s">
        <v>118</v>
      </c>
      <c r="D241" s="1" t="s">
        <v>74</v>
      </c>
      <c r="E241" s="4">
        <f t="shared" si="4"/>
        <v>681250</v>
      </c>
      <c r="F241" s="4">
        <v>681250</v>
      </c>
      <c r="G241" s="4">
        <f t="shared" si="3"/>
        <v>309114</v>
      </c>
      <c r="H241" s="4">
        <f t="shared" si="3"/>
        <v>309114</v>
      </c>
    </row>
    <row r="242" spans="2:9" ht="72.75" customHeight="1" x14ac:dyDescent="0.25">
      <c r="B242" s="284"/>
      <c r="C242" s="2" t="s">
        <v>119</v>
      </c>
      <c r="D242" s="44" t="s">
        <v>197</v>
      </c>
      <c r="E242" s="4">
        <f t="shared" si="4"/>
        <v>704450</v>
      </c>
      <c r="F242" s="4">
        <v>704450</v>
      </c>
      <c r="G242" s="4">
        <f t="shared" si="3"/>
        <v>299551</v>
      </c>
      <c r="H242" s="4">
        <f t="shared" si="3"/>
        <v>299551</v>
      </c>
    </row>
    <row r="243" spans="2:9" ht="50.25" customHeight="1" x14ac:dyDescent="0.25">
      <c r="B243" s="284"/>
      <c r="C243" s="2" t="s">
        <v>136</v>
      </c>
      <c r="D243" s="1" t="s">
        <v>141</v>
      </c>
      <c r="E243" s="4">
        <f t="shared" si="4"/>
        <v>3000000</v>
      </c>
      <c r="F243" s="16">
        <v>3000000</v>
      </c>
      <c r="G243" s="4">
        <f t="shared" si="3"/>
        <v>821675</v>
      </c>
      <c r="H243" s="4">
        <f t="shared" si="3"/>
        <v>821675</v>
      </c>
    </row>
    <row r="244" spans="2:9" ht="38.25" customHeight="1" x14ac:dyDescent="0.25">
      <c r="B244" s="3"/>
      <c r="C244" s="3"/>
      <c r="D244" s="17" t="s">
        <v>9</v>
      </c>
      <c r="E244" s="4">
        <f>SUM(E239:E243)</f>
        <v>6795325</v>
      </c>
      <c r="F244" s="4">
        <f>SUM(F239:F243)</f>
        <v>6795325</v>
      </c>
      <c r="G244" s="4">
        <f>SUM(G239:G243)</f>
        <v>2321058</v>
      </c>
      <c r="H244" s="4">
        <f>SUM(H239:H243)</f>
        <v>2321058</v>
      </c>
    </row>
    <row r="247" spans="2:9" ht="15" customHeight="1" x14ac:dyDescent="0.25">
      <c r="B247" t="s">
        <v>12</v>
      </c>
    </row>
    <row r="249" spans="2:9" ht="18.75" customHeight="1" x14ac:dyDescent="0.25">
      <c r="B249" s="112" t="s">
        <v>3</v>
      </c>
      <c r="C249" s="112" t="s">
        <v>53</v>
      </c>
      <c r="D249" s="124"/>
      <c r="E249" s="112" t="s">
        <v>75</v>
      </c>
      <c r="F249" s="112"/>
      <c r="G249" s="112"/>
      <c r="H249" s="112"/>
    </row>
    <row r="250" spans="2:9" ht="18" customHeight="1" x14ac:dyDescent="0.25">
      <c r="B250" s="112" t="s">
        <v>2</v>
      </c>
      <c r="C250" s="112" t="s">
        <v>52</v>
      </c>
      <c r="D250" s="124"/>
      <c r="E250" s="195" t="s">
        <v>116</v>
      </c>
      <c r="F250" s="195"/>
      <c r="G250" s="195" t="s">
        <v>52</v>
      </c>
      <c r="H250" s="195"/>
    </row>
    <row r="251" spans="2:9" ht="42" customHeight="1" x14ac:dyDescent="0.25">
      <c r="B251" s="112" t="s">
        <v>13</v>
      </c>
      <c r="C251" s="112" t="s">
        <v>14</v>
      </c>
      <c r="D251" s="112"/>
      <c r="E251" s="112" t="s">
        <v>14</v>
      </c>
      <c r="F251" s="112"/>
      <c r="G251" s="112" t="s">
        <v>14</v>
      </c>
      <c r="H251" s="112"/>
    </row>
    <row r="252" spans="2:9" ht="38.25" customHeight="1" x14ac:dyDescent="0.25">
      <c r="B252" s="112" t="s">
        <v>15</v>
      </c>
      <c r="C252" s="112" t="s">
        <v>4</v>
      </c>
      <c r="D252" s="112" t="s">
        <v>16</v>
      </c>
      <c r="E252" s="112" t="s">
        <v>4</v>
      </c>
      <c r="F252" s="112"/>
      <c r="G252" s="112" t="s">
        <v>16</v>
      </c>
      <c r="H252" s="112"/>
    </row>
    <row r="253" spans="2:9" ht="37.5" customHeight="1" x14ac:dyDescent="0.25">
      <c r="B253" s="104" t="s">
        <v>174</v>
      </c>
      <c r="C253" s="120"/>
      <c r="D253" s="105"/>
      <c r="E253" s="121">
        <v>97920</v>
      </c>
      <c r="F253" s="121"/>
      <c r="G253" s="121">
        <v>51620</v>
      </c>
      <c r="H253" s="121"/>
    </row>
    <row r="254" spans="2:9" ht="52.5" customHeight="1" x14ac:dyDescent="0.25">
      <c r="B254" s="104" t="s">
        <v>175</v>
      </c>
      <c r="C254" s="120"/>
      <c r="D254" s="105"/>
      <c r="E254" s="121">
        <v>13500</v>
      </c>
      <c r="F254" s="121"/>
      <c r="G254" s="121">
        <v>10800</v>
      </c>
      <c r="H254" s="121"/>
      <c r="I254" s="50"/>
    </row>
    <row r="255" spans="2:9" ht="32.25" customHeight="1" x14ac:dyDescent="0.25">
      <c r="B255" s="104" t="s">
        <v>176</v>
      </c>
      <c r="C255" s="120"/>
      <c r="D255" s="105"/>
      <c r="E255" s="121">
        <v>216000</v>
      </c>
      <c r="F255" s="121"/>
      <c r="G255" s="121">
        <v>191484</v>
      </c>
      <c r="H255" s="121"/>
      <c r="I255" s="50"/>
    </row>
    <row r="256" spans="2:9" ht="40.5" customHeight="1" x14ac:dyDescent="0.25">
      <c r="B256" s="104" t="s">
        <v>177</v>
      </c>
      <c r="C256" s="120"/>
      <c r="D256" s="105"/>
      <c r="E256" s="121">
        <v>90000</v>
      </c>
      <c r="F256" s="121"/>
      <c r="G256" s="121">
        <v>53980</v>
      </c>
      <c r="H256" s="121"/>
      <c r="I256" s="50"/>
    </row>
    <row r="257" spans="2:9" ht="39" customHeight="1" x14ac:dyDescent="0.25">
      <c r="B257" s="104" t="s">
        <v>178</v>
      </c>
      <c r="C257" s="120"/>
      <c r="D257" s="105"/>
      <c r="E257" s="121">
        <v>511700</v>
      </c>
      <c r="F257" s="121"/>
      <c r="G257" s="121">
        <v>455984</v>
      </c>
      <c r="H257" s="121"/>
      <c r="I257" s="50"/>
    </row>
    <row r="258" spans="2:9" s="50" customFormat="1" ht="57.75" customHeight="1" x14ac:dyDescent="0.25">
      <c r="B258" s="104" t="s">
        <v>232</v>
      </c>
      <c r="C258" s="120"/>
      <c r="D258" s="105"/>
      <c r="E258" s="121">
        <v>7700</v>
      </c>
      <c r="F258" s="121"/>
      <c r="G258" s="121">
        <v>1920</v>
      </c>
      <c r="H258" s="121"/>
    </row>
    <row r="259" spans="2:9" s="50" customFormat="1" ht="39" customHeight="1" x14ac:dyDescent="0.25">
      <c r="B259" s="104" t="s">
        <v>233</v>
      </c>
      <c r="C259" s="120"/>
      <c r="D259" s="105"/>
      <c r="E259" s="121">
        <v>3100</v>
      </c>
      <c r="F259" s="121"/>
      <c r="G259" s="121">
        <v>930</v>
      </c>
      <c r="H259" s="121"/>
    </row>
    <row r="260" spans="2:9" ht="18" customHeight="1" x14ac:dyDescent="0.25">
      <c r="B260" s="220" t="s">
        <v>18</v>
      </c>
      <c r="C260" s="220" t="s">
        <v>4</v>
      </c>
      <c r="D260" s="220" t="s">
        <v>16</v>
      </c>
      <c r="E260" s="241" t="s">
        <v>4</v>
      </c>
      <c r="F260" s="242"/>
      <c r="G260" s="243" t="s">
        <v>16</v>
      </c>
      <c r="H260" s="243"/>
    </row>
    <row r="261" spans="2:9" ht="26.25" customHeight="1" x14ac:dyDescent="0.25">
      <c r="B261" s="112" t="s">
        <v>75</v>
      </c>
      <c r="C261" s="112">
        <f>SUM(C253:C254)</f>
        <v>0</v>
      </c>
      <c r="D261" s="112">
        <f>SUM(D253:D254)</f>
        <v>0</v>
      </c>
      <c r="E261" s="194">
        <f>SUM(E253:F259)</f>
        <v>939920</v>
      </c>
      <c r="F261" s="112"/>
      <c r="G261" s="194">
        <f>SUM(G253:H259)</f>
        <v>766718</v>
      </c>
      <c r="H261" s="112"/>
    </row>
    <row r="264" spans="2:9" x14ac:dyDescent="0.25">
      <c r="B264" s="123" t="s">
        <v>19</v>
      </c>
      <c r="C264" s="123"/>
      <c r="D264" s="123"/>
      <c r="E264" s="123"/>
      <c r="F264" s="123"/>
      <c r="G264" s="123"/>
      <c r="H264" s="123"/>
    </row>
    <row r="265" spans="2:9" x14ac:dyDescent="0.25">
      <c r="B265" s="10"/>
      <c r="C265" s="10"/>
      <c r="D265" s="10"/>
      <c r="E265" s="10"/>
      <c r="F265" s="10"/>
      <c r="G265" s="10"/>
      <c r="H265" s="10"/>
    </row>
    <row r="266" spans="2:9" ht="31.5" customHeight="1" x14ac:dyDescent="0.25">
      <c r="B266" s="103" t="s">
        <v>3</v>
      </c>
      <c r="C266" s="103"/>
      <c r="D266" s="103" t="s">
        <v>75</v>
      </c>
      <c r="E266" s="103"/>
      <c r="F266" s="103"/>
      <c r="G266" s="103"/>
      <c r="H266" s="103"/>
    </row>
    <row r="267" spans="2:9" ht="31.5" customHeight="1" x14ac:dyDescent="0.25">
      <c r="B267" s="103" t="s">
        <v>49</v>
      </c>
      <c r="C267" s="103"/>
      <c r="D267" s="103" t="s">
        <v>47</v>
      </c>
      <c r="E267" s="103"/>
      <c r="F267" s="103"/>
      <c r="G267" s="103"/>
      <c r="H267" s="103"/>
    </row>
    <row r="268" spans="2:9" ht="31.5" customHeight="1" x14ac:dyDescent="0.25">
      <c r="B268" s="103" t="s">
        <v>22</v>
      </c>
      <c r="C268" s="103"/>
      <c r="D268" s="122" t="s">
        <v>120</v>
      </c>
      <c r="E268" s="122"/>
      <c r="F268" s="122"/>
      <c r="G268" s="122"/>
      <c r="H268" s="122"/>
    </row>
    <row r="269" spans="2:9" ht="39.75" customHeight="1" x14ac:dyDescent="0.25">
      <c r="B269" s="103" t="s">
        <v>23</v>
      </c>
      <c r="C269" s="103"/>
      <c r="D269" s="103" t="s">
        <v>14</v>
      </c>
      <c r="E269" s="103"/>
      <c r="F269" s="103"/>
      <c r="G269" s="103"/>
      <c r="H269" s="103"/>
    </row>
    <row r="270" spans="2:9" ht="152.25" customHeight="1" x14ac:dyDescent="0.25">
      <c r="B270" s="104" t="s">
        <v>24</v>
      </c>
      <c r="C270" s="105"/>
      <c r="D270" s="103" t="s">
        <v>234</v>
      </c>
      <c r="E270" s="103"/>
      <c r="F270" s="103"/>
      <c r="G270" s="103"/>
      <c r="H270" s="103"/>
    </row>
    <row r="271" spans="2:9" ht="18" x14ac:dyDescent="0.25">
      <c r="B271" s="103" t="s">
        <v>25</v>
      </c>
      <c r="C271" s="103"/>
      <c r="D271" s="103" t="s">
        <v>26</v>
      </c>
      <c r="E271" s="103"/>
      <c r="F271" s="103"/>
      <c r="G271" s="103" t="s">
        <v>27</v>
      </c>
      <c r="H271" s="103"/>
    </row>
    <row r="272" spans="2:9" ht="63.75" customHeight="1" x14ac:dyDescent="0.25">
      <c r="B272" s="103"/>
      <c r="C272" s="103"/>
      <c r="D272" s="109" t="s">
        <v>179</v>
      </c>
      <c r="E272" s="110"/>
      <c r="F272" s="111"/>
      <c r="G272" s="109" t="s">
        <v>235</v>
      </c>
      <c r="H272" s="111"/>
    </row>
    <row r="273" spans="2:8" ht="18" x14ac:dyDescent="0.25">
      <c r="B273" s="103" t="s">
        <v>28</v>
      </c>
      <c r="C273" s="103"/>
      <c r="D273" s="103" t="s">
        <v>29</v>
      </c>
      <c r="E273" s="103"/>
      <c r="F273" s="103"/>
      <c r="G273" s="146" t="s">
        <v>30</v>
      </c>
      <c r="H273" s="147"/>
    </row>
    <row r="274" spans="2:8" ht="21.75" customHeight="1" x14ac:dyDescent="0.25">
      <c r="B274" s="103"/>
      <c r="C274" s="103"/>
      <c r="D274" s="142" t="s">
        <v>77</v>
      </c>
      <c r="E274" s="143"/>
      <c r="F274" s="144"/>
      <c r="G274" s="145" t="s">
        <v>236</v>
      </c>
      <c r="H274" s="145"/>
    </row>
    <row r="275" spans="2:8" ht="27" customHeight="1" x14ac:dyDescent="0.25">
      <c r="B275" s="103"/>
      <c r="C275" s="103"/>
      <c r="D275" s="142" t="s">
        <v>180</v>
      </c>
      <c r="E275" s="143"/>
      <c r="F275" s="144"/>
      <c r="G275" s="145" t="s">
        <v>237</v>
      </c>
      <c r="H275" s="145"/>
    </row>
    <row r="276" spans="2:8" x14ac:dyDescent="0.25">
      <c r="B276" s="116" t="s">
        <v>32</v>
      </c>
      <c r="C276" s="112" t="s">
        <v>33</v>
      </c>
      <c r="D276" s="112"/>
      <c r="E276" s="115" t="s">
        <v>34</v>
      </c>
      <c r="F276" s="112" t="s">
        <v>35</v>
      </c>
      <c r="G276" s="112"/>
      <c r="H276" s="112" t="s">
        <v>36</v>
      </c>
    </row>
    <row r="277" spans="2:8" ht="63" customHeight="1" x14ac:dyDescent="0.25">
      <c r="B277" s="117"/>
      <c r="C277" s="112"/>
      <c r="D277" s="112"/>
      <c r="E277" s="115"/>
      <c r="F277" s="112"/>
      <c r="G277" s="112"/>
      <c r="H277" s="112"/>
    </row>
    <row r="278" spans="2:8" ht="180" x14ac:dyDescent="0.25">
      <c r="B278" s="6" t="s">
        <v>37</v>
      </c>
      <c r="C278" s="118"/>
      <c r="D278" s="119"/>
      <c r="E278" s="57" t="s">
        <v>38</v>
      </c>
      <c r="F278" s="124"/>
      <c r="G278" s="240"/>
      <c r="H278" s="7"/>
    </row>
    <row r="279" spans="2:8" ht="72" x14ac:dyDescent="0.25">
      <c r="B279" s="6" t="s">
        <v>39</v>
      </c>
      <c r="C279" s="103"/>
      <c r="D279" s="103"/>
      <c r="E279" s="103"/>
      <c r="F279" s="103"/>
      <c r="G279" s="103"/>
      <c r="H279" s="103"/>
    </row>
    <row r="280" spans="2:8" x14ac:dyDescent="0.25">
      <c r="B280" s="10"/>
      <c r="C280" s="10"/>
      <c r="D280" s="10"/>
      <c r="E280" s="10"/>
      <c r="F280" s="10"/>
      <c r="G280" s="10"/>
      <c r="H280" s="10"/>
    </row>
    <row r="281" spans="2:8" x14ac:dyDescent="0.25">
      <c r="B281" s="10"/>
      <c r="C281" s="10"/>
      <c r="D281" s="10"/>
      <c r="E281" s="10"/>
      <c r="F281" s="10"/>
      <c r="G281" s="10"/>
      <c r="H281" s="10"/>
    </row>
    <row r="282" spans="2:8" ht="18" x14ac:dyDescent="0.25">
      <c r="B282" s="103" t="s">
        <v>3</v>
      </c>
      <c r="C282" s="103"/>
      <c r="D282" s="103" t="s">
        <v>75</v>
      </c>
      <c r="E282" s="103"/>
      <c r="F282" s="103"/>
      <c r="G282" s="103"/>
      <c r="H282" s="103"/>
    </row>
    <row r="283" spans="2:8" ht="39" customHeight="1" x14ac:dyDescent="0.25">
      <c r="B283" s="103" t="s">
        <v>20</v>
      </c>
      <c r="C283" s="103"/>
      <c r="D283" s="103" t="s">
        <v>62</v>
      </c>
      <c r="E283" s="103"/>
      <c r="F283" s="103"/>
      <c r="G283" s="103"/>
      <c r="H283" s="103"/>
    </row>
    <row r="284" spans="2:8" ht="18" x14ac:dyDescent="0.25">
      <c r="B284" s="103" t="s">
        <v>22</v>
      </c>
      <c r="C284" s="103"/>
      <c r="D284" s="122" t="s">
        <v>121</v>
      </c>
      <c r="E284" s="122"/>
      <c r="F284" s="122"/>
      <c r="G284" s="122"/>
      <c r="H284" s="122"/>
    </row>
    <row r="285" spans="2:8" ht="38.25" customHeight="1" x14ac:dyDescent="0.25">
      <c r="B285" s="103" t="s">
        <v>23</v>
      </c>
      <c r="C285" s="103"/>
      <c r="D285" s="103" t="s">
        <v>14</v>
      </c>
      <c r="E285" s="103"/>
      <c r="F285" s="103"/>
      <c r="G285" s="103"/>
      <c r="H285" s="103"/>
    </row>
    <row r="286" spans="2:8" ht="130.5" customHeight="1" x14ac:dyDescent="0.25">
      <c r="B286" s="104" t="s">
        <v>24</v>
      </c>
      <c r="C286" s="105"/>
      <c r="D286" s="103" t="s">
        <v>238</v>
      </c>
      <c r="E286" s="103"/>
      <c r="F286" s="103"/>
      <c r="G286" s="103"/>
      <c r="H286" s="103"/>
    </row>
    <row r="287" spans="2:8" ht="18" x14ac:dyDescent="0.25">
      <c r="B287" s="103" t="s">
        <v>25</v>
      </c>
      <c r="C287" s="103"/>
      <c r="D287" s="103" t="s">
        <v>26</v>
      </c>
      <c r="E287" s="103"/>
      <c r="F287" s="103"/>
      <c r="G287" s="103" t="s">
        <v>27</v>
      </c>
      <c r="H287" s="103"/>
    </row>
    <row r="288" spans="2:8" ht="69.75" customHeight="1" x14ac:dyDescent="0.25">
      <c r="B288" s="103"/>
      <c r="C288" s="103"/>
      <c r="D288" s="136" t="s">
        <v>63</v>
      </c>
      <c r="E288" s="136"/>
      <c r="F288" s="136"/>
      <c r="G288" s="109" t="s">
        <v>239</v>
      </c>
      <c r="H288" s="111"/>
    </row>
    <row r="289" spans="2:8" ht="18" customHeight="1" x14ac:dyDescent="0.25">
      <c r="B289" s="146" t="s">
        <v>28</v>
      </c>
      <c r="C289" s="147"/>
      <c r="D289" s="103" t="s">
        <v>29</v>
      </c>
      <c r="E289" s="103"/>
      <c r="F289" s="103"/>
      <c r="G289" s="112" t="s">
        <v>30</v>
      </c>
      <c r="H289" s="112"/>
    </row>
    <row r="290" spans="2:8" ht="27" customHeight="1" x14ac:dyDescent="0.25">
      <c r="B290" s="342"/>
      <c r="C290" s="343"/>
      <c r="D290" s="109" t="s">
        <v>77</v>
      </c>
      <c r="E290" s="110"/>
      <c r="F290" s="111"/>
      <c r="G290" s="139" t="s">
        <v>240</v>
      </c>
      <c r="H290" s="139"/>
    </row>
    <row r="291" spans="2:8" ht="27" customHeight="1" x14ac:dyDescent="0.25">
      <c r="B291" s="342"/>
      <c r="C291" s="343"/>
      <c r="D291" s="109" t="s">
        <v>180</v>
      </c>
      <c r="E291" s="110"/>
      <c r="F291" s="111"/>
      <c r="G291" s="101" t="s">
        <v>241</v>
      </c>
      <c r="H291" s="102"/>
    </row>
    <row r="292" spans="2:8" ht="27" customHeight="1" x14ac:dyDescent="0.25">
      <c r="B292" s="344"/>
      <c r="C292" s="345"/>
      <c r="D292" s="109" t="s">
        <v>341</v>
      </c>
      <c r="E292" s="110"/>
      <c r="F292" s="111"/>
      <c r="G292" s="137">
        <v>0.8</v>
      </c>
      <c r="H292" s="102"/>
    </row>
    <row r="293" spans="2:8" x14ac:dyDescent="0.25">
      <c r="B293" s="116" t="s">
        <v>32</v>
      </c>
      <c r="C293" s="112" t="s">
        <v>33</v>
      </c>
      <c r="D293" s="112"/>
      <c r="E293" s="115" t="s">
        <v>34</v>
      </c>
      <c r="F293" s="112" t="s">
        <v>35</v>
      </c>
      <c r="G293" s="112"/>
      <c r="H293" s="112" t="s">
        <v>36</v>
      </c>
    </row>
    <row r="294" spans="2:8" x14ac:dyDescent="0.25">
      <c r="B294" s="117"/>
      <c r="C294" s="112"/>
      <c r="D294" s="112"/>
      <c r="E294" s="115"/>
      <c r="F294" s="112"/>
      <c r="G294" s="112"/>
      <c r="H294" s="112"/>
    </row>
    <row r="295" spans="2:8" ht="180" x14ac:dyDescent="0.25">
      <c r="B295" s="6" t="s">
        <v>37</v>
      </c>
      <c r="C295" s="129" t="s">
        <v>38</v>
      </c>
      <c r="D295" s="130"/>
      <c r="E295" s="12"/>
      <c r="F295" s="131"/>
      <c r="G295" s="132"/>
      <c r="H295" s="8"/>
    </row>
    <row r="296" spans="2:8" ht="72" x14ac:dyDescent="0.25">
      <c r="B296" s="6" t="s">
        <v>39</v>
      </c>
      <c r="C296" s="103"/>
      <c r="D296" s="103"/>
      <c r="E296" s="103"/>
      <c r="F296" s="103"/>
      <c r="G296" s="103"/>
      <c r="H296" s="103"/>
    </row>
    <row r="297" spans="2:8" ht="18" x14ac:dyDescent="0.25">
      <c r="B297" s="20"/>
      <c r="C297" s="21"/>
      <c r="D297" s="21"/>
      <c r="E297" s="21"/>
      <c r="F297" s="21"/>
      <c r="G297" s="21"/>
      <c r="H297" s="21"/>
    </row>
    <row r="298" spans="2:8" ht="26.25" customHeight="1" x14ac:dyDescent="0.25">
      <c r="B298" s="103" t="s">
        <v>3</v>
      </c>
      <c r="C298" s="103"/>
      <c r="D298" s="103" t="s">
        <v>75</v>
      </c>
      <c r="E298" s="103"/>
      <c r="F298" s="103"/>
      <c r="G298" s="103"/>
      <c r="H298" s="103"/>
    </row>
    <row r="299" spans="2:8" ht="31.5" customHeight="1" x14ac:dyDescent="0.25">
      <c r="B299" s="103" t="s">
        <v>20</v>
      </c>
      <c r="C299" s="103"/>
      <c r="D299" s="103" t="s">
        <v>107</v>
      </c>
      <c r="E299" s="103"/>
      <c r="F299" s="103"/>
      <c r="G299" s="103"/>
      <c r="H299" s="103"/>
    </row>
    <row r="300" spans="2:8" ht="24" customHeight="1" x14ac:dyDescent="0.25">
      <c r="B300" s="103" t="s">
        <v>22</v>
      </c>
      <c r="C300" s="103"/>
      <c r="D300" s="122" t="s">
        <v>122</v>
      </c>
      <c r="E300" s="122"/>
      <c r="F300" s="122"/>
      <c r="G300" s="122"/>
      <c r="H300" s="122"/>
    </row>
    <row r="301" spans="2:8" ht="47.25" customHeight="1" x14ac:dyDescent="0.25">
      <c r="B301" s="103" t="s">
        <v>23</v>
      </c>
      <c r="C301" s="103"/>
      <c r="D301" s="103" t="s">
        <v>14</v>
      </c>
      <c r="E301" s="103"/>
      <c r="F301" s="103"/>
      <c r="G301" s="103"/>
      <c r="H301" s="103"/>
    </row>
    <row r="302" spans="2:8" ht="118.5" customHeight="1" x14ac:dyDescent="0.25">
      <c r="B302" s="104" t="s">
        <v>24</v>
      </c>
      <c r="C302" s="105"/>
      <c r="D302" s="103" t="s">
        <v>242</v>
      </c>
      <c r="E302" s="103"/>
      <c r="F302" s="103"/>
      <c r="G302" s="103"/>
      <c r="H302" s="103"/>
    </row>
    <row r="303" spans="2:8" ht="18" x14ac:dyDescent="0.25">
      <c r="B303" s="103" t="s">
        <v>25</v>
      </c>
      <c r="C303" s="103"/>
      <c r="D303" s="103" t="s">
        <v>26</v>
      </c>
      <c r="E303" s="103"/>
      <c r="F303" s="103"/>
      <c r="G303" s="103" t="s">
        <v>27</v>
      </c>
      <c r="H303" s="103"/>
    </row>
    <row r="304" spans="2:8" ht="71.25" customHeight="1" x14ac:dyDescent="0.25">
      <c r="B304" s="103"/>
      <c r="C304" s="103"/>
      <c r="D304" s="136" t="s">
        <v>108</v>
      </c>
      <c r="E304" s="136"/>
      <c r="F304" s="136"/>
      <c r="G304" s="137" t="s">
        <v>243</v>
      </c>
      <c r="H304" s="102"/>
    </row>
    <row r="305" spans="2:8" ht="23.25" customHeight="1" x14ac:dyDescent="0.25">
      <c r="B305" s="103" t="s">
        <v>28</v>
      </c>
      <c r="C305" s="103"/>
      <c r="D305" s="103" t="s">
        <v>29</v>
      </c>
      <c r="E305" s="103"/>
      <c r="F305" s="103"/>
      <c r="G305" s="112" t="s">
        <v>30</v>
      </c>
      <c r="H305" s="112"/>
    </row>
    <row r="306" spans="2:8" ht="23.25" customHeight="1" x14ac:dyDescent="0.25">
      <c r="B306" s="103"/>
      <c r="C306" s="103"/>
      <c r="D306" s="109" t="s">
        <v>76</v>
      </c>
      <c r="E306" s="110"/>
      <c r="F306" s="111"/>
      <c r="G306" s="138">
        <v>0.88</v>
      </c>
      <c r="H306" s="139"/>
    </row>
    <row r="307" spans="2:8" s="50" customFormat="1" ht="23.25" customHeight="1" x14ac:dyDescent="0.25">
      <c r="B307" s="103"/>
      <c r="C307" s="103"/>
      <c r="D307" s="109" t="s">
        <v>180</v>
      </c>
      <c r="E307" s="110"/>
      <c r="F307" s="111"/>
      <c r="G307" s="140">
        <v>342</v>
      </c>
      <c r="H307" s="140"/>
    </row>
    <row r="308" spans="2:8" ht="31.5" customHeight="1" x14ac:dyDescent="0.25">
      <c r="B308" s="103"/>
      <c r="C308" s="103"/>
      <c r="D308" s="109" t="s">
        <v>244</v>
      </c>
      <c r="E308" s="110"/>
      <c r="F308" s="111"/>
      <c r="G308" s="140">
        <v>1330</v>
      </c>
      <c r="H308" s="140"/>
    </row>
    <row r="309" spans="2:8" x14ac:dyDescent="0.25">
      <c r="B309" s="116" t="s">
        <v>32</v>
      </c>
      <c r="C309" s="112" t="s">
        <v>33</v>
      </c>
      <c r="D309" s="112"/>
      <c r="E309" s="115" t="s">
        <v>34</v>
      </c>
      <c r="F309" s="112" t="s">
        <v>35</v>
      </c>
      <c r="G309" s="112"/>
      <c r="H309" s="112" t="s">
        <v>36</v>
      </c>
    </row>
    <row r="310" spans="2:8" x14ac:dyDescent="0.25">
      <c r="B310" s="117"/>
      <c r="C310" s="112"/>
      <c r="D310" s="112"/>
      <c r="E310" s="115"/>
      <c r="F310" s="112"/>
      <c r="G310" s="112"/>
      <c r="H310" s="112"/>
    </row>
    <row r="311" spans="2:8" ht="180" x14ac:dyDescent="0.25">
      <c r="B311" s="19" t="s">
        <v>37</v>
      </c>
      <c r="C311" s="129" t="s">
        <v>38</v>
      </c>
      <c r="D311" s="130"/>
      <c r="E311" s="12"/>
      <c r="F311" s="131"/>
      <c r="G311" s="132"/>
      <c r="H311" s="8"/>
    </row>
    <row r="312" spans="2:8" ht="72" x14ac:dyDescent="0.25">
      <c r="B312" s="19" t="s">
        <v>39</v>
      </c>
      <c r="C312" s="103"/>
      <c r="D312" s="103"/>
      <c r="E312" s="103"/>
      <c r="F312" s="103"/>
      <c r="G312" s="103"/>
      <c r="H312" s="103"/>
    </row>
    <row r="313" spans="2:8" ht="18" x14ac:dyDescent="0.25">
      <c r="B313" s="20"/>
      <c r="C313" s="21"/>
      <c r="D313" s="21"/>
      <c r="E313" s="21"/>
      <c r="F313" s="21"/>
      <c r="G313" s="21"/>
      <c r="H313" s="21"/>
    </row>
    <row r="314" spans="2:8" ht="25.5" customHeight="1" x14ac:dyDescent="0.25">
      <c r="B314" s="103" t="s">
        <v>3</v>
      </c>
      <c r="C314" s="103"/>
      <c r="D314" s="103" t="s">
        <v>75</v>
      </c>
      <c r="E314" s="103"/>
      <c r="F314" s="103"/>
      <c r="G314" s="103"/>
      <c r="H314" s="103"/>
    </row>
    <row r="315" spans="2:8" ht="36.75" customHeight="1" x14ac:dyDescent="0.25">
      <c r="B315" s="103" t="s">
        <v>20</v>
      </c>
      <c r="C315" s="103"/>
      <c r="D315" s="103" t="s">
        <v>182</v>
      </c>
      <c r="E315" s="103"/>
      <c r="F315" s="103"/>
      <c r="G315" s="103"/>
      <c r="H315" s="103"/>
    </row>
    <row r="316" spans="2:8" ht="36.75" customHeight="1" x14ac:dyDescent="0.25">
      <c r="B316" s="103" t="s">
        <v>22</v>
      </c>
      <c r="C316" s="103"/>
      <c r="D316" s="122" t="s">
        <v>181</v>
      </c>
      <c r="E316" s="122"/>
      <c r="F316" s="122"/>
      <c r="G316" s="122"/>
      <c r="H316" s="122"/>
    </row>
    <row r="317" spans="2:8" ht="42" customHeight="1" x14ac:dyDescent="0.25">
      <c r="B317" s="103" t="s">
        <v>23</v>
      </c>
      <c r="C317" s="103"/>
      <c r="D317" s="103" t="s">
        <v>14</v>
      </c>
      <c r="E317" s="103"/>
      <c r="F317" s="103"/>
      <c r="G317" s="103"/>
      <c r="H317" s="103"/>
    </row>
    <row r="318" spans="2:8" ht="218.25" customHeight="1" x14ac:dyDescent="0.25">
      <c r="B318" s="104" t="s">
        <v>24</v>
      </c>
      <c r="C318" s="105"/>
      <c r="D318" s="103" t="s">
        <v>245</v>
      </c>
      <c r="E318" s="103"/>
      <c r="F318" s="103"/>
      <c r="G318" s="103"/>
      <c r="H318" s="103"/>
    </row>
    <row r="319" spans="2:8" ht="27" customHeight="1" x14ac:dyDescent="0.25">
      <c r="B319" s="103" t="s">
        <v>25</v>
      </c>
      <c r="C319" s="103"/>
      <c r="D319" s="103" t="s">
        <v>26</v>
      </c>
      <c r="E319" s="103"/>
      <c r="F319" s="103"/>
      <c r="G319" s="103" t="s">
        <v>27</v>
      </c>
      <c r="H319" s="103"/>
    </row>
    <row r="320" spans="2:8" ht="75.75" customHeight="1" x14ac:dyDescent="0.25">
      <c r="B320" s="103"/>
      <c r="C320" s="103"/>
      <c r="D320" s="136" t="s">
        <v>183</v>
      </c>
      <c r="E320" s="136"/>
      <c r="F320" s="136"/>
      <c r="G320" s="137" t="s">
        <v>253</v>
      </c>
      <c r="H320" s="102"/>
    </row>
    <row r="321" spans="2:8" ht="36.75" customHeight="1" x14ac:dyDescent="0.25">
      <c r="B321" s="103" t="s">
        <v>28</v>
      </c>
      <c r="C321" s="103"/>
      <c r="D321" s="103" t="s">
        <v>29</v>
      </c>
      <c r="E321" s="103"/>
      <c r="F321" s="103"/>
      <c r="G321" s="112" t="s">
        <v>30</v>
      </c>
      <c r="H321" s="112"/>
    </row>
    <row r="322" spans="2:8" ht="36.75" customHeight="1" x14ac:dyDescent="0.25">
      <c r="B322" s="103"/>
      <c r="C322" s="103"/>
      <c r="D322" s="109" t="s">
        <v>77</v>
      </c>
      <c r="E322" s="110"/>
      <c r="F322" s="111"/>
      <c r="G322" s="141">
        <v>183</v>
      </c>
      <c r="H322" s="141"/>
    </row>
    <row r="323" spans="2:8" ht="36.75" customHeight="1" x14ac:dyDescent="0.25">
      <c r="B323" s="103"/>
      <c r="C323" s="103"/>
      <c r="D323" s="109" t="s">
        <v>184</v>
      </c>
      <c r="E323" s="110"/>
      <c r="F323" s="111"/>
      <c r="G323" s="133">
        <v>0.6</v>
      </c>
      <c r="H323" s="133"/>
    </row>
    <row r="324" spans="2:8" ht="36.75" customHeight="1" x14ac:dyDescent="0.25">
      <c r="B324" s="103"/>
      <c r="C324" s="103"/>
      <c r="D324" s="109" t="s">
        <v>246</v>
      </c>
      <c r="E324" s="110"/>
      <c r="F324" s="111"/>
      <c r="G324" s="141">
        <v>38</v>
      </c>
      <c r="H324" s="141"/>
    </row>
    <row r="325" spans="2:8" ht="36.75" customHeight="1" x14ac:dyDescent="0.25">
      <c r="B325" s="116" t="s">
        <v>32</v>
      </c>
      <c r="C325" s="112" t="s">
        <v>33</v>
      </c>
      <c r="D325" s="112"/>
      <c r="E325" s="115" t="s">
        <v>34</v>
      </c>
      <c r="F325" s="112" t="s">
        <v>35</v>
      </c>
      <c r="G325" s="112"/>
      <c r="H325" s="112" t="s">
        <v>36</v>
      </c>
    </row>
    <row r="326" spans="2:8" ht="36.75" customHeight="1" x14ac:dyDescent="0.25">
      <c r="B326" s="117"/>
      <c r="C326" s="112"/>
      <c r="D326" s="112"/>
      <c r="E326" s="115"/>
      <c r="F326" s="112"/>
      <c r="G326" s="112"/>
      <c r="H326" s="112"/>
    </row>
    <row r="327" spans="2:8" ht="144" customHeight="1" x14ac:dyDescent="0.25">
      <c r="B327" s="44" t="s">
        <v>37</v>
      </c>
      <c r="C327" s="129"/>
      <c r="D327" s="130"/>
      <c r="E327" s="12" t="s">
        <v>38</v>
      </c>
      <c r="F327" s="131"/>
      <c r="G327" s="132"/>
      <c r="H327" s="8"/>
    </row>
    <row r="328" spans="2:8" ht="52.5" customHeight="1" x14ac:dyDescent="0.25">
      <c r="B328" s="44" t="s">
        <v>39</v>
      </c>
      <c r="C328" s="103"/>
      <c r="D328" s="103"/>
      <c r="E328" s="103"/>
      <c r="F328" s="103"/>
      <c r="G328" s="103"/>
      <c r="H328" s="103"/>
    </row>
    <row r="329" spans="2:8" ht="18" x14ac:dyDescent="0.25">
      <c r="B329" s="20"/>
      <c r="C329" s="21"/>
      <c r="D329" s="21"/>
      <c r="E329" s="21"/>
      <c r="F329" s="21"/>
      <c r="G329" s="21"/>
      <c r="H329" s="21"/>
    </row>
    <row r="330" spans="2:8" ht="26.25" customHeight="1" x14ac:dyDescent="0.25">
      <c r="B330" s="103" t="s">
        <v>3</v>
      </c>
      <c r="C330" s="103"/>
      <c r="D330" s="103" t="s">
        <v>75</v>
      </c>
      <c r="E330" s="103"/>
      <c r="F330" s="103"/>
      <c r="G330" s="103"/>
      <c r="H330" s="103"/>
    </row>
    <row r="331" spans="2:8" ht="33.75" customHeight="1" x14ac:dyDescent="0.25">
      <c r="B331" s="103" t="s">
        <v>20</v>
      </c>
      <c r="C331" s="103"/>
      <c r="D331" s="103" t="s">
        <v>185</v>
      </c>
      <c r="E331" s="103"/>
      <c r="F331" s="103"/>
      <c r="G331" s="103"/>
      <c r="H331" s="103"/>
    </row>
    <row r="332" spans="2:8" ht="33.75" customHeight="1" x14ac:dyDescent="0.25">
      <c r="B332" s="103" t="s">
        <v>22</v>
      </c>
      <c r="C332" s="103"/>
      <c r="D332" s="122" t="s">
        <v>186</v>
      </c>
      <c r="E332" s="122"/>
      <c r="F332" s="122"/>
      <c r="G332" s="122"/>
      <c r="H332" s="122"/>
    </row>
    <row r="333" spans="2:8" ht="37.5" customHeight="1" x14ac:dyDescent="0.25">
      <c r="B333" s="103" t="s">
        <v>23</v>
      </c>
      <c r="C333" s="103"/>
      <c r="D333" s="103" t="s">
        <v>14</v>
      </c>
      <c r="E333" s="103"/>
      <c r="F333" s="103"/>
      <c r="G333" s="103"/>
      <c r="H333" s="103"/>
    </row>
    <row r="334" spans="2:8" ht="123.75" customHeight="1" x14ac:dyDescent="0.25">
      <c r="B334" s="104" t="s">
        <v>24</v>
      </c>
      <c r="C334" s="105"/>
      <c r="D334" s="103" t="s">
        <v>247</v>
      </c>
      <c r="E334" s="103"/>
      <c r="F334" s="103"/>
      <c r="G334" s="103"/>
      <c r="H334" s="103"/>
    </row>
    <row r="335" spans="2:8" ht="33.75" customHeight="1" x14ac:dyDescent="0.25">
      <c r="B335" s="103" t="s">
        <v>25</v>
      </c>
      <c r="C335" s="103"/>
      <c r="D335" s="103" t="s">
        <v>26</v>
      </c>
      <c r="E335" s="103"/>
      <c r="F335" s="103"/>
      <c r="G335" s="103" t="s">
        <v>27</v>
      </c>
      <c r="H335" s="103"/>
    </row>
    <row r="336" spans="2:8" ht="94.5" customHeight="1" x14ac:dyDescent="0.25">
      <c r="B336" s="103"/>
      <c r="C336" s="103"/>
      <c r="D336" s="136" t="s">
        <v>187</v>
      </c>
      <c r="E336" s="136"/>
      <c r="F336" s="136"/>
      <c r="G336" s="137" t="s">
        <v>248</v>
      </c>
      <c r="H336" s="102"/>
    </row>
    <row r="337" spans="2:8" ht="33.75" customHeight="1" x14ac:dyDescent="0.25">
      <c r="B337" s="103" t="s">
        <v>28</v>
      </c>
      <c r="C337" s="103"/>
      <c r="D337" s="103" t="s">
        <v>29</v>
      </c>
      <c r="E337" s="103"/>
      <c r="F337" s="103"/>
      <c r="G337" s="112" t="s">
        <v>30</v>
      </c>
      <c r="H337" s="112"/>
    </row>
    <row r="338" spans="2:8" ht="33.75" customHeight="1" x14ac:dyDescent="0.25">
      <c r="B338" s="103"/>
      <c r="C338" s="103"/>
      <c r="D338" s="109" t="s">
        <v>342</v>
      </c>
      <c r="E338" s="110"/>
      <c r="F338" s="111"/>
      <c r="G338" s="138">
        <v>0.89</v>
      </c>
      <c r="H338" s="139"/>
    </row>
    <row r="339" spans="2:8" s="50" customFormat="1" ht="33.75" customHeight="1" x14ac:dyDescent="0.25">
      <c r="B339" s="103"/>
      <c r="C339" s="103"/>
      <c r="D339" s="109" t="s">
        <v>180</v>
      </c>
      <c r="E339" s="110"/>
      <c r="F339" s="111"/>
      <c r="G339" s="141">
        <v>879</v>
      </c>
      <c r="H339" s="141"/>
    </row>
    <row r="340" spans="2:8" ht="33.75" customHeight="1" x14ac:dyDescent="0.25">
      <c r="B340" s="103"/>
      <c r="C340" s="103"/>
      <c r="D340" s="109" t="s">
        <v>244</v>
      </c>
      <c r="E340" s="110"/>
      <c r="F340" s="111"/>
      <c r="G340" s="140">
        <v>1958</v>
      </c>
      <c r="H340" s="140"/>
    </row>
    <row r="341" spans="2:8" ht="33.75" customHeight="1" x14ac:dyDescent="0.25">
      <c r="B341" s="116" t="s">
        <v>32</v>
      </c>
      <c r="C341" s="112" t="s">
        <v>33</v>
      </c>
      <c r="D341" s="112"/>
      <c r="E341" s="115" t="s">
        <v>34</v>
      </c>
      <c r="F341" s="112" t="s">
        <v>35</v>
      </c>
      <c r="G341" s="112"/>
      <c r="H341" s="112" t="s">
        <v>36</v>
      </c>
    </row>
    <row r="342" spans="2:8" ht="33.75" customHeight="1" x14ac:dyDescent="0.25">
      <c r="B342" s="117"/>
      <c r="C342" s="112"/>
      <c r="D342" s="112"/>
      <c r="E342" s="115"/>
      <c r="F342" s="112"/>
      <c r="G342" s="112"/>
      <c r="H342" s="112"/>
    </row>
    <row r="343" spans="2:8" ht="113.25" customHeight="1" x14ac:dyDescent="0.25">
      <c r="B343" s="36" t="s">
        <v>37</v>
      </c>
      <c r="C343" s="129" t="s">
        <v>38</v>
      </c>
      <c r="D343" s="130"/>
      <c r="E343" s="12"/>
      <c r="F343" s="131"/>
      <c r="G343" s="132"/>
      <c r="H343" s="8"/>
    </row>
    <row r="344" spans="2:8" ht="40.5" customHeight="1" x14ac:dyDescent="0.25">
      <c r="B344" s="36" t="s">
        <v>39</v>
      </c>
      <c r="C344" s="103"/>
      <c r="D344" s="103"/>
      <c r="E344" s="103"/>
      <c r="F344" s="103"/>
      <c r="G344" s="103"/>
      <c r="H344" s="103"/>
    </row>
    <row r="345" spans="2:8" s="50" customFormat="1" ht="40.5" customHeight="1" x14ac:dyDescent="0.25">
      <c r="B345" s="58"/>
      <c r="C345" s="21"/>
      <c r="D345" s="21"/>
      <c r="E345" s="21"/>
      <c r="F345" s="21"/>
      <c r="G345" s="21"/>
      <c r="H345" s="21"/>
    </row>
    <row r="346" spans="2:8" s="50" customFormat="1" ht="35.25" customHeight="1" x14ac:dyDescent="0.25">
      <c r="B346" s="103" t="s">
        <v>3</v>
      </c>
      <c r="C346" s="103"/>
      <c r="D346" s="103" t="s">
        <v>75</v>
      </c>
      <c r="E346" s="103"/>
      <c r="F346" s="103"/>
      <c r="G346" s="103"/>
      <c r="H346" s="103"/>
    </row>
    <row r="347" spans="2:8" s="50" customFormat="1" ht="40.5" customHeight="1" x14ac:dyDescent="0.25">
      <c r="B347" s="103" t="s">
        <v>20</v>
      </c>
      <c r="C347" s="103"/>
      <c r="D347" s="103" t="s">
        <v>249</v>
      </c>
      <c r="E347" s="103"/>
      <c r="F347" s="103"/>
      <c r="G347" s="103"/>
      <c r="H347" s="103"/>
    </row>
    <row r="348" spans="2:8" s="50" customFormat="1" ht="25.5" customHeight="1" x14ac:dyDescent="0.25">
      <c r="B348" s="103" t="s">
        <v>22</v>
      </c>
      <c r="C348" s="103"/>
      <c r="D348" s="122" t="s">
        <v>250</v>
      </c>
      <c r="E348" s="122"/>
      <c r="F348" s="122"/>
      <c r="G348" s="122"/>
      <c r="H348" s="122"/>
    </row>
    <row r="349" spans="2:8" s="50" customFormat="1" ht="40.5" customHeight="1" x14ac:dyDescent="0.25">
      <c r="B349" s="103" t="s">
        <v>23</v>
      </c>
      <c r="C349" s="103"/>
      <c r="D349" s="103" t="s">
        <v>14</v>
      </c>
      <c r="E349" s="103"/>
      <c r="F349" s="103"/>
      <c r="G349" s="103"/>
      <c r="H349" s="103"/>
    </row>
    <row r="350" spans="2:8" s="50" customFormat="1" ht="153" customHeight="1" x14ac:dyDescent="0.25">
      <c r="B350" s="104" t="s">
        <v>24</v>
      </c>
      <c r="C350" s="105"/>
      <c r="D350" s="103" t="s">
        <v>251</v>
      </c>
      <c r="E350" s="103"/>
      <c r="F350" s="103"/>
      <c r="G350" s="103"/>
      <c r="H350" s="103"/>
    </row>
    <row r="351" spans="2:8" s="50" customFormat="1" ht="24" customHeight="1" x14ac:dyDescent="0.25">
      <c r="B351" s="103" t="s">
        <v>25</v>
      </c>
      <c r="C351" s="103"/>
      <c r="D351" s="103" t="s">
        <v>26</v>
      </c>
      <c r="E351" s="103"/>
      <c r="F351" s="103"/>
      <c r="G351" s="103" t="s">
        <v>27</v>
      </c>
      <c r="H351" s="103"/>
    </row>
    <row r="352" spans="2:8" s="50" customFormat="1" ht="64.5" customHeight="1" x14ac:dyDescent="0.25">
      <c r="B352" s="103"/>
      <c r="C352" s="103"/>
      <c r="D352" s="136" t="s">
        <v>179</v>
      </c>
      <c r="E352" s="136"/>
      <c r="F352" s="136"/>
      <c r="G352" s="137" t="s">
        <v>252</v>
      </c>
      <c r="H352" s="102"/>
    </row>
    <row r="353" spans="2:8" s="50" customFormat="1" ht="21" customHeight="1" x14ac:dyDescent="0.25">
      <c r="B353" s="103" t="s">
        <v>28</v>
      </c>
      <c r="C353" s="103"/>
      <c r="D353" s="103" t="s">
        <v>29</v>
      </c>
      <c r="E353" s="103"/>
      <c r="F353" s="103"/>
      <c r="G353" s="112" t="s">
        <v>30</v>
      </c>
      <c r="H353" s="112"/>
    </row>
    <row r="354" spans="2:8" s="50" customFormat="1" ht="40.5" customHeight="1" x14ac:dyDescent="0.25">
      <c r="B354" s="103"/>
      <c r="C354" s="103"/>
      <c r="D354" s="109" t="s">
        <v>254</v>
      </c>
      <c r="E354" s="110"/>
      <c r="F354" s="111"/>
      <c r="G354" s="140">
        <v>12</v>
      </c>
      <c r="H354" s="140"/>
    </row>
    <row r="355" spans="2:8" s="50" customFormat="1" ht="40.5" customHeight="1" x14ac:dyDescent="0.25">
      <c r="B355" s="103"/>
      <c r="C355" s="103"/>
      <c r="D355" s="109" t="s">
        <v>255</v>
      </c>
      <c r="E355" s="110"/>
      <c r="F355" s="111"/>
      <c r="G355" s="140">
        <v>12</v>
      </c>
      <c r="H355" s="140"/>
    </row>
    <row r="356" spans="2:8" s="50" customFormat="1" ht="40.5" customHeight="1" x14ac:dyDescent="0.25">
      <c r="B356" s="116" t="s">
        <v>32</v>
      </c>
      <c r="C356" s="112" t="s">
        <v>33</v>
      </c>
      <c r="D356" s="112"/>
      <c r="E356" s="115" t="s">
        <v>34</v>
      </c>
      <c r="F356" s="112" t="s">
        <v>35</v>
      </c>
      <c r="G356" s="112"/>
      <c r="H356" s="112" t="s">
        <v>36</v>
      </c>
    </row>
    <row r="357" spans="2:8" s="50" customFormat="1" ht="40.5" customHeight="1" x14ac:dyDescent="0.25">
      <c r="B357" s="117"/>
      <c r="C357" s="112"/>
      <c r="D357" s="112"/>
      <c r="E357" s="115"/>
      <c r="F357" s="112"/>
      <c r="G357" s="112"/>
      <c r="H357" s="112"/>
    </row>
    <row r="358" spans="2:8" s="50" customFormat="1" ht="40.5" customHeight="1" x14ac:dyDescent="0.25">
      <c r="B358" s="36" t="s">
        <v>37</v>
      </c>
      <c r="C358" s="129"/>
      <c r="D358" s="130"/>
      <c r="E358" s="12"/>
      <c r="F358" s="129" t="s">
        <v>38</v>
      </c>
      <c r="G358" s="346"/>
      <c r="H358" s="8"/>
    </row>
    <row r="359" spans="2:8" s="50" customFormat="1" ht="40.5" customHeight="1" x14ac:dyDescent="0.25">
      <c r="B359" s="36" t="s">
        <v>39</v>
      </c>
      <c r="C359" s="103"/>
      <c r="D359" s="103"/>
      <c r="E359" s="103"/>
      <c r="F359" s="103"/>
      <c r="G359" s="103"/>
      <c r="H359" s="103"/>
    </row>
    <row r="360" spans="2:8" s="50" customFormat="1" ht="28.5" customHeight="1" x14ac:dyDescent="0.25">
      <c r="B360" s="58"/>
      <c r="C360" s="21"/>
      <c r="D360" s="21"/>
      <c r="E360" s="21"/>
      <c r="F360" s="21"/>
      <c r="G360" s="21"/>
      <c r="H360" s="21"/>
    </row>
    <row r="361" spans="2:8" s="50" customFormat="1" ht="33.75" customHeight="1" x14ac:dyDescent="0.25">
      <c r="B361" s="103" t="s">
        <v>3</v>
      </c>
      <c r="C361" s="103"/>
      <c r="D361" s="103" t="s">
        <v>75</v>
      </c>
      <c r="E361" s="103"/>
      <c r="F361" s="103"/>
      <c r="G361" s="103"/>
      <c r="H361" s="103"/>
    </row>
    <row r="362" spans="2:8" s="50" customFormat="1" ht="39" customHeight="1" x14ac:dyDescent="0.25">
      <c r="B362" s="103" t="s">
        <v>20</v>
      </c>
      <c r="C362" s="103"/>
      <c r="D362" s="103" t="s">
        <v>257</v>
      </c>
      <c r="E362" s="103"/>
      <c r="F362" s="103"/>
      <c r="G362" s="103"/>
      <c r="H362" s="103"/>
    </row>
    <row r="363" spans="2:8" s="50" customFormat="1" ht="32.25" customHeight="1" x14ac:dyDescent="0.25">
      <c r="B363" s="103" t="s">
        <v>22</v>
      </c>
      <c r="C363" s="103"/>
      <c r="D363" s="122" t="s">
        <v>256</v>
      </c>
      <c r="E363" s="122"/>
      <c r="F363" s="122"/>
      <c r="G363" s="122"/>
      <c r="H363" s="122"/>
    </row>
    <row r="364" spans="2:8" s="50" customFormat="1" ht="40.5" customHeight="1" x14ac:dyDescent="0.25">
      <c r="B364" s="103" t="s">
        <v>23</v>
      </c>
      <c r="C364" s="103"/>
      <c r="D364" s="103" t="s">
        <v>14</v>
      </c>
      <c r="E364" s="103"/>
      <c r="F364" s="103"/>
      <c r="G364" s="103"/>
      <c r="H364" s="103"/>
    </row>
    <row r="365" spans="2:8" s="50" customFormat="1" ht="189" customHeight="1" x14ac:dyDescent="0.25">
      <c r="B365" s="104" t="s">
        <v>24</v>
      </c>
      <c r="C365" s="105"/>
      <c r="D365" s="103" t="s">
        <v>258</v>
      </c>
      <c r="E365" s="103"/>
      <c r="F365" s="103"/>
      <c r="G365" s="103"/>
      <c r="H365" s="103"/>
    </row>
    <row r="366" spans="2:8" s="50" customFormat="1" ht="28.5" customHeight="1" x14ac:dyDescent="0.25">
      <c r="B366" s="103" t="s">
        <v>25</v>
      </c>
      <c r="C366" s="103"/>
      <c r="D366" s="103" t="s">
        <v>26</v>
      </c>
      <c r="E366" s="103"/>
      <c r="F366" s="103"/>
      <c r="G366" s="103" t="s">
        <v>27</v>
      </c>
      <c r="H366" s="103"/>
    </row>
    <row r="367" spans="2:8" s="50" customFormat="1" ht="105" customHeight="1" x14ac:dyDescent="0.25">
      <c r="B367" s="103"/>
      <c r="C367" s="103"/>
      <c r="D367" s="136" t="s">
        <v>259</v>
      </c>
      <c r="E367" s="136"/>
      <c r="F367" s="136"/>
      <c r="G367" s="137" t="s">
        <v>260</v>
      </c>
      <c r="H367" s="102"/>
    </row>
    <row r="368" spans="2:8" s="50" customFormat="1" ht="27" customHeight="1" x14ac:dyDescent="0.25">
      <c r="B368" s="103" t="s">
        <v>28</v>
      </c>
      <c r="C368" s="103"/>
      <c r="D368" s="103" t="s">
        <v>29</v>
      </c>
      <c r="E368" s="103"/>
      <c r="F368" s="103"/>
      <c r="G368" s="112" t="s">
        <v>30</v>
      </c>
      <c r="H368" s="112"/>
    </row>
    <row r="369" spans="2:8" s="50" customFormat="1" ht="40.5" customHeight="1" x14ac:dyDescent="0.25">
      <c r="B369" s="103"/>
      <c r="C369" s="103"/>
      <c r="D369" s="109" t="s">
        <v>273</v>
      </c>
      <c r="E369" s="110"/>
      <c r="F369" s="111"/>
      <c r="G369" s="138">
        <v>0.3</v>
      </c>
      <c r="H369" s="139"/>
    </row>
    <row r="370" spans="2:8" s="50" customFormat="1" ht="40.5" customHeight="1" x14ac:dyDescent="0.25">
      <c r="B370" s="103"/>
      <c r="C370" s="103"/>
      <c r="D370" s="109" t="s">
        <v>180</v>
      </c>
      <c r="E370" s="110"/>
      <c r="F370" s="111"/>
      <c r="G370" s="141">
        <v>3</v>
      </c>
      <c r="H370" s="141"/>
    </row>
    <row r="371" spans="2:8" s="50" customFormat="1" ht="40.5" customHeight="1" x14ac:dyDescent="0.25">
      <c r="B371" s="103"/>
      <c r="C371" s="103"/>
      <c r="D371" s="109" t="s">
        <v>244</v>
      </c>
      <c r="E371" s="110"/>
      <c r="F371" s="111"/>
      <c r="G371" s="140">
        <v>3</v>
      </c>
      <c r="H371" s="140"/>
    </row>
    <row r="372" spans="2:8" s="50" customFormat="1" ht="40.5" customHeight="1" x14ac:dyDescent="0.25">
      <c r="B372" s="116" t="s">
        <v>32</v>
      </c>
      <c r="C372" s="112" t="s">
        <v>33</v>
      </c>
      <c r="D372" s="112"/>
      <c r="E372" s="115" t="s">
        <v>34</v>
      </c>
      <c r="F372" s="112" t="s">
        <v>35</v>
      </c>
      <c r="G372" s="112"/>
      <c r="H372" s="112" t="s">
        <v>36</v>
      </c>
    </row>
    <row r="373" spans="2:8" s="50" customFormat="1" ht="40.5" customHeight="1" x14ac:dyDescent="0.25">
      <c r="B373" s="117"/>
      <c r="C373" s="112"/>
      <c r="D373" s="112"/>
      <c r="E373" s="115"/>
      <c r="F373" s="112"/>
      <c r="G373" s="112"/>
      <c r="H373" s="112"/>
    </row>
    <row r="374" spans="2:8" s="50" customFormat="1" ht="40.5" customHeight="1" x14ac:dyDescent="0.25">
      <c r="B374" s="36" t="s">
        <v>37</v>
      </c>
      <c r="C374" s="129"/>
      <c r="D374" s="130"/>
      <c r="E374" s="12"/>
      <c r="F374" s="129" t="s">
        <v>38</v>
      </c>
      <c r="G374" s="346"/>
      <c r="H374" s="8"/>
    </row>
    <row r="375" spans="2:8" s="50" customFormat="1" ht="40.5" customHeight="1" x14ac:dyDescent="0.25">
      <c r="B375" s="36" t="s">
        <v>39</v>
      </c>
      <c r="C375" s="103"/>
      <c r="D375" s="103"/>
      <c r="E375" s="103"/>
      <c r="F375" s="103"/>
      <c r="G375" s="103"/>
      <c r="H375" s="103"/>
    </row>
    <row r="376" spans="2:8" ht="18" x14ac:dyDescent="0.25">
      <c r="B376" s="20"/>
      <c r="C376" s="21"/>
      <c r="D376" s="21"/>
      <c r="E376" s="21"/>
      <c r="F376" s="21"/>
      <c r="G376" s="21"/>
      <c r="H376" s="21"/>
    </row>
    <row r="377" spans="2:8" x14ac:dyDescent="0.25">
      <c r="B377" s="123" t="s">
        <v>78</v>
      </c>
      <c r="C377" s="123"/>
      <c r="D377" s="123"/>
      <c r="E377" s="123"/>
      <c r="F377" s="123"/>
      <c r="G377" s="123"/>
      <c r="H377" s="123"/>
    </row>
    <row r="378" spans="2:8" x14ac:dyDescent="0.25">
      <c r="B378" s="10"/>
      <c r="C378" s="10"/>
      <c r="D378" s="10"/>
      <c r="E378" s="10"/>
      <c r="F378" s="10"/>
      <c r="G378" s="10"/>
      <c r="H378" s="10"/>
    </row>
    <row r="379" spans="2:8" ht="42" customHeight="1" x14ac:dyDescent="0.25">
      <c r="B379" s="112" t="s">
        <v>3</v>
      </c>
      <c r="C379" s="112" t="s">
        <v>53</v>
      </c>
      <c r="D379" s="124"/>
      <c r="E379" s="112" t="s">
        <v>79</v>
      </c>
      <c r="F379" s="112"/>
      <c r="G379" s="112"/>
      <c r="H379" s="112"/>
    </row>
    <row r="380" spans="2:8" ht="18" x14ac:dyDescent="0.25">
      <c r="B380" s="112" t="s">
        <v>2</v>
      </c>
      <c r="C380" s="112" t="s">
        <v>52</v>
      </c>
      <c r="D380" s="124"/>
      <c r="E380" s="195" t="s">
        <v>117</v>
      </c>
      <c r="F380" s="195"/>
      <c r="G380" s="195" t="s">
        <v>52</v>
      </c>
      <c r="H380" s="195"/>
    </row>
    <row r="381" spans="2:8" ht="43.5" customHeight="1" x14ac:dyDescent="0.25">
      <c r="B381" s="112" t="s">
        <v>13</v>
      </c>
      <c r="C381" s="112" t="s">
        <v>14</v>
      </c>
      <c r="D381" s="112"/>
      <c r="E381" s="112" t="s">
        <v>14</v>
      </c>
      <c r="F381" s="112"/>
      <c r="G381" s="112" t="s">
        <v>14</v>
      </c>
      <c r="H381" s="112"/>
    </row>
    <row r="382" spans="2:8" ht="42" customHeight="1" x14ac:dyDescent="0.25">
      <c r="B382" s="112" t="s">
        <v>15</v>
      </c>
      <c r="C382" s="112" t="s">
        <v>4</v>
      </c>
      <c r="D382" s="112" t="s">
        <v>16</v>
      </c>
      <c r="E382" s="112" t="s">
        <v>4</v>
      </c>
      <c r="F382" s="112"/>
      <c r="G382" s="112" t="s">
        <v>16</v>
      </c>
      <c r="H382" s="112"/>
    </row>
    <row r="383" spans="2:8" ht="43.5" customHeight="1" x14ac:dyDescent="0.25">
      <c r="B383" s="104" t="s">
        <v>80</v>
      </c>
      <c r="C383" s="120"/>
      <c r="D383" s="105"/>
      <c r="E383" s="121">
        <v>31000</v>
      </c>
      <c r="F383" s="121"/>
      <c r="G383" s="121">
        <v>30000</v>
      </c>
      <c r="H383" s="121"/>
    </row>
    <row r="384" spans="2:8" ht="39.75" customHeight="1" x14ac:dyDescent="0.25">
      <c r="B384" s="104" t="s">
        <v>81</v>
      </c>
      <c r="C384" s="120"/>
      <c r="D384" s="105"/>
      <c r="E384" s="121">
        <v>72000</v>
      </c>
      <c r="F384" s="121"/>
      <c r="G384" s="121">
        <v>71000</v>
      </c>
      <c r="H384" s="121"/>
    </row>
    <row r="385" spans="2:8" ht="51.75" customHeight="1" x14ac:dyDescent="0.25">
      <c r="B385" s="104" t="s">
        <v>188</v>
      </c>
      <c r="C385" s="120"/>
      <c r="D385" s="105"/>
      <c r="E385" s="121">
        <v>23000</v>
      </c>
      <c r="F385" s="121"/>
      <c r="G385" s="121">
        <v>23000</v>
      </c>
      <c r="H385" s="121"/>
    </row>
    <row r="386" spans="2:8" ht="85.5" customHeight="1" x14ac:dyDescent="0.25">
      <c r="B386" s="104" t="s">
        <v>189</v>
      </c>
      <c r="C386" s="120"/>
      <c r="D386" s="105"/>
      <c r="E386" s="134"/>
      <c r="F386" s="135"/>
      <c r="G386" s="134"/>
      <c r="H386" s="135"/>
    </row>
    <row r="387" spans="2:8" ht="18" x14ac:dyDescent="0.25">
      <c r="B387" s="125" t="s">
        <v>18</v>
      </c>
      <c r="C387" s="125" t="s">
        <v>4</v>
      </c>
      <c r="D387" s="125" t="s">
        <v>16</v>
      </c>
      <c r="E387" s="126" t="s">
        <v>4</v>
      </c>
      <c r="F387" s="127"/>
      <c r="G387" s="128" t="s">
        <v>16</v>
      </c>
      <c r="H387" s="128"/>
    </row>
    <row r="388" spans="2:8" ht="52.5" customHeight="1" x14ac:dyDescent="0.25">
      <c r="B388" s="124" t="s">
        <v>79</v>
      </c>
      <c r="C388" s="279">
        <f>SUM(C384:C385)</f>
        <v>0</v>
      </c>
      <c r="D388" s="240">
        <f>SUM(D384:D385)</f>
        <v>0</v>
      </c>
      <c r="E388" s="194">
        <f>SUM(E383:F386)</f>
        <v>126000</v>
      </c>
      <c r="F388" s="112"/>
      <c r="G388" s="194">
        <f>SUM(G383:H386)</f>
        <v>124000</v>
      </c>
      <c r="H388" s="112"/>
    </row>
    <row r="389" spans="2:8" x14ac:dyDescent="0.25">
      <c r="B389" s="11"/>
      <c r="C389" s="11"/>
      <c r="D389" s="11"/>
      <c r="E389" s="11"/>
      <c r="F389" s="11"/>
      <c r="G389" s="11"/>
      <c r="H389" s="11"/>
    </row>
    <row r="390" spans="2:8" x14ac:dyDescent="0.25">
      <c r="B390" s="11"/>
      <c r="C390" s="11"/>
      <c r="D390" s="11"/>
      <c r="E390" s="11"/>
      <c r="F390" s="11"/>
      <c r="G390" s="11"/>
      <c r="H390" s="11"/>
    </row>
    <row r="391" spans="2:8" ht="15" customHeight="1" x14ac:dyDescent="0.25">
      <c r="B391" s="280" t="s">
        <v>19</v>
      </c>
      <c r="C391" s="280"/>
      <c r="D391" s="280"/>
      <c r="E391" s="280"/>
      <c r="F391" s="280"/>
      <c r="G391" s="280"/>
      <c r="H391" s="280"/>
    </row>
    <row r="393" spans="2:8" ht="36" customHeight="1" x14ac:dyDescent="0.25">
      <c r="B393" s="103" t="s">
        <v>3</v>
      </c>
      <c r="C393" s="103"/>
      <c r="D393" s="103" t="s">
        <v>79</v>
      </c>
      <c r="E393" s="103"/>
      <c r="F393" s="103"/>
      <c r="G393" s="103"/>
      <c r="H393" s="103"/>
    </row>
    <row r="394" spans="2:8" ht="31.5" customHeight="1" x14ac:dyDescent="0.25">
      <c r="B394" s="103" t="s">
        <v>20</v>
      </c>
      <c r="C394" s="103"/>
      <c r="D394" s="103" t="s">
        <v>54</v>
      </c>
      <c r="E394" s="103"/>
      <c r="F394" s="103"/>
      <c r="G394" s="103"/>
      <c r="H394" s="103"/>
    </row>
    <row r="395" spans="2:8" ht="27.75" customHeight="1" x14ac:dyDescent="0.25">
      <c r="B395" s="103" t="s">
        <v>22</v>
      </c>
      <c r="C395" s="103"/>
      <c r="D395" s="122" t="s">
        <v>123</v>
      </c>
      <c r="E395" s="122"/>
      <c r="F395" s="122"/>
      <c r="G395" s="122"/>
      <c r="H395" s="122"/>
    </row>
    <row r="396" spans="2:8" ht="47.25" customHeight="1" x14ac:dyDescent="0.25">
      <c r="B396" s="103" t="s">
        <v>23</v>
      </c>
      <c r="C396" s="103"/>
      <c r="D396" s="103" t="s">
        <v>14</v>
      </c>
      <c r="E396" s="103"/>
      <c r="F396" s="103"/>
      <c r="G396" s="103"/>
      <c r="H396" s="103"/>
    </row>
    <row r="397" spans="2:8" ht="113.25" customHeight="1" x14ac:dyDescent="0.25">
      <c r="B397" s="104" t="s">
        <v>24</v>
      </c>
      <c r="C397" s="105"/>
      <c r="D397" s="103" t="s">
        <v>261</v>
      </c>
      <c r="E397" s="103"/>
      <c r="F397" s="103"/>
      <c r="G397" s="103"/>
      <c r="H397" s="103"/>
    </row>
    <row r="398" spans="2:8" ht="30.75" customHeight="1" x14ac:dyDescent="0.25">
      <c r="B398" s="103" t="s">
        <v>25</v>
      </c>
      <c r="C398" s="103"/>
      <c r="D398" s="103" t="s">
        <v>26</v>
      </c>
      <c r="E398" s="103"/>
      <c r="F398" s="103"/>
      <c r="G398" s="103" t="s">
        <v>27</v>
      </c>
      <c r="H398" s="103"/>
    </row>
    <row r="399" spans="2:8" ht="77.25" customHeight="1" x14ac:dyDescent="0.25">
      <c r="B399" s="103"/>
      <c r="C399" s="103"/>
      <c r="D399" s="109" t="s">
        <v>55</v>
      </c>
      <c r="E399" s="110"/>
      <c r="F399" s="111"/>
      <c r="G399" s="104" t="s">
        <v>262</v>
      </c>
      <c r="H399" s="105"/>
    </row>
    <row r="400" spans="2:8" ht="18" x14ac:dyDescent="0.25">
      <c r="B400" s="103" t="s">
        <v>28</v>
      </c>
      <c r="C400" s="103"/>
      <c r="D400" s="103" t="s">
        <v>29</v>
      </c>
      <c r="E400" s="103"/>
      <c r="F400" s="103"/>
      <c r="G400" s="124" t="s">
        <v>30</v>
      </c>
      <c r="H400" s="240"/>
    </row>
    <row r="401" spans="2:8" ht="48.75" customHeight="1" x14ac:dyDescent="0.25">
      <c r="B401" s="103"/>
      <c r="C401" s="103"/>
      <c r="D401" s="136" t="s">
        <v>138</v>
      </c>
      <c r="E401" s="136"/>
      <c r="F401" s="136"/>
      <c r="G401" s="112" t="s">
        <v>263</v>
      </c>
      <c r="H401" s="112"/>
    </row>
    <row r="402" spans="2:8" x14ac:dyDescent="0.25">
      <c r="B402" s="116" t="s">
        <v>32</v>
      </c>
      <c r="C402" s="112" t="s">
        <v>33</v>
      </c>
      <c r="D402" s="112"/>
      <c r="E402" s="115" t="s">
        <v>34</v>
      </c>
      <c r="F402" s="112" t="s">
        <v>35</v>
      </c>
      <c r="G402" s="112"/>
      <c r="H402" s="112" t="s">
        <v>36</v>
      </c>
    </row>
    <row r="403" spans="2:8" ht="70.5" customHeight="1" x14ac:dyDescent="0.25">
      <c r="B403" s="117"/>
      <c r="C403" s="112"/>
      <c r="D403" s="112"/>
      <c r="E403" s="115"/>
      <c r="F403" s="112"/>
      <c r="G403" s="112"/>
      <c r="H403" s="112"/>
    </row>
    <row r="404" spans="2:8" ht="180" x14ac:dyDescent="0.25">
      <c r="B404" s="6" t="s">
        <v>37</v>
      </c>
      <c r="C404" s="129" t="s">
        <v>83</v>
      </c>
      <c r="D404" s="130"/>
      <c r="E404" s="7" t="s">
        <v>82</v>
      </c>
      <c r="F404" s="124"/>
      <c r="G404" s="240"/>
      <c r="H404" s="7"/>
    </row>
    <row r="405" spans="2:8" ht="72" x14ac:dyDescent="0.25">
      <c r="B405" s="6" t="s">
        <v>39</v>
      </c>
      <c r="C405" s="103"/>
      <c r="D405" s="103"/>
      <c r="E405" s="103"/>
      <c r="F405" s="103"/>
      <c r="G405" s="103"/>
      <c r="H405" s="103"/>
    </row>
    <row r="408" spans="2:8" ht="39.75" customHeight="1" x14ac:dyDescent="0.25">
      <c r="B408" s="103" t="s">
        <v>3</v>
      </c>
      <c r="C408" s="103"/>
      <c r="D408" s="103" t="s">
        <v>79</v>
      </c>
      <c r="E408" s="103"/>
      <c r="F408" s="103"/>
      <c r="G408" s="103"/>
      <c r="H408" s="103"/>
    </row>
    <row r="409" spans="2:8" ht="37.5" customHeight="1" x14ac:dyDescent="0.25">
      <c r="B409" s="103" t="s">
        <v>49</v>
      </c>
      <c r="C409" s="103"/>
      <c r="D409" s="103" t="s">
        <v>56</v>
      </c>
      <c r="E409" s="103"/>
      <c r="F409" s="103"/>
      <c r="G409" s="103"/>
      <c r="H409" s="103"/>
    </row>
    <row r="410" spans="2:8" ht="24.75" customHeight="1" x14ac:dyDescent="0.25">
      <c r="B410" s="103" t="s">
        <v>22</v>
      </c>
      <c r="C410" s="103"/>
      <c r="D410" s="122" t="s">
        <v>124</v>
      </c>
      <c r="E410" s="122"/>
      <c r="F410" s="122"/>
      <c r="G410" s="122"/>
      <c r="H410" s="122"/>
    </row>
    <row r="411" spans="2:8" ht="49.5" customHeight="1" x14ac:dyDescent="0.25">
      <c r="B411" s="103" t="s">
        <v>23</v>
      </c>
      <c r="C411" s="103"/>
      <c r="D411" s="103" t="s">
        <v>14</v>
      </c>
      <c r="E411" s="103"/>
      <c r="F411" s="103"/>
      <c r="G411" s="103"/>
      <c r="H411" s="103"/>
    </row>
    <row r="412" spans="2:8" ht="111" customHeight="1" x14ac:dyDescent="0.25">
      <c r="B412" s="104" t="s">
        <v>24</v>
      </c>
      <c r="C412" s="105"/>
      <c r="D412" s="103" t="s">
        <v>264</v>
      </c>
      <c r="E412" s="103"/>
      <c r="F412" s="103"/>
      <c r="G412" s="103"/>
      <c r="H412" s="103"/>
    </row>
    <row r="413" spans="2:8" ht="18" x14ac:dyDescent="0.25">
      <c r="B413" s="103" t="s">
        <v>25</v>
      </c>
      <c r="C413" s="103"/>
      <c r="D413" s="103" t="s">
        <v>26</v>
      </c>
      <c r="E413" s="103"/>
      <c r="F413" s="103"/>
      <c r="G413" s="103" t="s">
        <v>27</v>
      </c>
      <c r="H413" s="103"/>
    </row>
    <row r="414" spans="2:8" ht="75" customHeight="1" x14ac:dyDescent="0.25">
      <c r="B414" s="103"/>
      <c r="C414" s="103"/>
      <c r="D414" s="136" t="s">
        <v>57</v>
      </c>
      <c r="E414" s="136"/>
      <c r="F414" s="136"/>
      <c r="G414" s="103" t="s">
        <v>265</v>
      </c>
      <c r="H414" s="103"/>
    </row>
    <row r="415" spans="2:8" ht="18" x14ac:dyDescent="0.25">
      <c r="B415" s="103" t="s">
        <v>28</v>
      </c>
      <c r="C415" s="103"/>
      <c r="D415" s="103" t="s">
        <v>29</v>
      </c>
      <c r="E415" s="103"/>
      <c r="F415" s="103"/>
      <c r="G415" s="146" t="s">
        <v>30</v>
      </c>
      <c r="H415" s="147"/>
    </row>
    <row r="416" spans="2:8" ht="32.25" customHeight="1" x14ac:dyDescent="0.25">
      <c r="B416" s="103"/>
      <c r="C416" s="103"/>
      <c r="D416" s="136" t="s">
        <v>45</v>
      </c>
      <c r="E416" s="136"/>
      <c r="F416" s="136"/>
      <c r="G416" s="139" t="s">
        <v>266</v>
      </c>
      <c r="H416" s="139"/>
    </row>
    <row r="417" spans="2:8" hidden="1" x14ac:dyDescent="0.25">
      <c r="B417" s="116" t="s">
        <v>32</v>
      </c>
      <c r="C417" s="112" t="s">
        <v>33</v>
      </c>
      <c r="D417" s="112"/>
      <c r="E417" s="115" t="s">
        <v>34</v>
      </c>
      <c r="F417" s="112" t="s">
        <v>35</v>
      </c>
      <c r="G417" s="112"/>
      <c r="H417" s="112" t="s">
        <v>36</v>
      </c>
    </row>
    <row r="418" spans="2:8" ht="84.75" customHeight="1" x14ac:dyDescent="0.25">
      <c r="B418" s="117"/>
      <c r="C418" s="112"/>
      <c r="D418" s="112"/>
      <c r="E418" s="115"/>
      <c r="F418" s="112"/>
      <c r="G418" s="112"/>
      <c r="H418" s="112"/>
    </row>
    <row r="419" spans="2:8" ht="180" x14ac:dyDescent="0.25">
      <c r="B419" s="6" t="s">
        <v>37</v>
      </c>
      <c r="C419" s="277" t="s">
        <v>110</v>
      </c>
      <c r="D419" s="278"/>
      <c r="E419" s="7" t="s">
        <v>109</v>
      </c>
      <c r="F419" s="124"/>
      <c r="G419" s="240"/>
      <c r="H419" s="7"/>
    </row>
    <row r="420" spans="2:8" ht="72" x14ac:dyDescent="0.25">
      <c r="B420" s="6" t="s">
        <v>39</v>
      </c>
      <c r="C420" s="103"/>
      <c r="D420" s="103"/>
      <c r="E420" s="103"/>
      <c r="F420" s="103"/>
      <c r="G420" s="103"/>
      <c r="H420" s="103"/>
    </row>
    <row r="423" spans="2:8" ht="34.5" customHeight="1" x14ac:dyDescent="0.25">
      <c r="B423" s="103" t="s">
        <v>3</v>
      </c>
      <c r="C423" s="103"/>
      <c r="D423" s="103" t="s">
        <v>79</v>
      </c>
      <c r="E423" s="103"/>
      <c r="F423" s="103"/>
      <c r="G423" s="103"/>
      <c r="H423" s="103"/>
    </row>
    <row r="424" spans="2:8" ht="36" customHeight="1" x14ac:dyDescent="0.25">
      <c r="B424" s="103" t="s">
        <v>49</v>
      </c>
      <c r="C424" s="103"/>
      <c r="D424" s="103" t="s">
        <v>190</v>
      </c>
      <c r="E424" s="103"/>
      <c r="F424" s="103"/>
      <c r="G424" s="103"/>
      <c r="H424" s="103"/>
    </row>
    <row r="425" spans="2:8" ht="18" x14ac:dyDescent="0.25">
      <c r="B425" s="103" t="s">
        <v>22</v>
      </c>
      <c r="C425" s="103"/>
      <c r="D425" s="122" t="s">
        <v>125</v>
      </c>
      <c r="E425" s="122"/>
      <c r="F425" s="122"/>
      <c r="G425" s="122"/>
      <c r="H425" s="122"/>
    </row>
    <row r="426" spans="2:8" ht="42" customHeight="1" x14ac:dyDescent="0.25">
      <c r="B426" s="103" t="s">
        <v>23</v>
      </c>
      <c r="C426" s="103"/>
      <c r="D426" s="103" t="s">
        <v>14</v>
      </c>
      <c r="E426" s="103"/>
      <c r="F426" s="103"/>
      <c r="G426" s="103"/>
      <c r="H426" s="103"/>
    </row>
    <row r="427" spans="2:8" ht="199.5" customHeight="1" x14ac:dyDescent="0.25">
      <c r="B427" s="104" t="s">
        <v>24</v>
      </c>
      <c r="C427" s="105"/>
      <c r="D427" s="106" t="s">
        <v>267</v>
      </c>
      <c r="E427" s="107"/>
      <c r="F427" s="107"/>
      <c r="G427" s="107"/>
      <c r="H427" s="108"/>
    </row>
    <row r="428" spans="2:8" ht="18" x14ac:dyDescent="0.25">
      <c r="B428" s="103" t="s">
        <v>25</v>
      </c>
      <c r="C428" s="103"/>
      <c r="D428" s="103" t="s">
        <v>26</v>
      </c>
      <c r="E428" s="103"/>
      <c r="F428" s="103"/>
      <c r="G428" s="103" t="s">
        <v>27</v>
      </c>
      <c r="H428" s="103"/>
    </row>
    <row r="429" spans="2:8" ht="83.25" customHeight="1" x14ac:dyDescent="0.25">
      <c r="B429" s="103"/>
      <c r="C429" s="103"/>
      <c r="D429" s="109" t="s">
        <v>268</v>
      </c>
      <c r="E429" s="110"/>
      <c r="F429" s="111"/>
      <c r="G429" s="109" t="s">
        <v>269</v>
      </c>
      <c r="H429" s="111"/>
    </row>
    <row r="430" spans="2:8" ht="18" x14ac:dyDescent="0.25">
      <c r="B430" s="103" t="s">
        <v>28</v>
      </c>
      <c r="C430" s="103"/>
      <c r="D430" s="103" t="s">
        <v>29</v>
      </c>
      <c r="E430" s="103"/>
      <c r="F430" s="103"/>
      <c r="G430" s="112" t="s">
        <v>30</v>
      </c>
      <c r="H430" s="112"/>
    </row>
    <row r="431" spans="2:8" ht="38.25" customHeight="1" x14ac:dyDescent="0.25">
      <c r="B431" s="103"/>
      <c r="C431" s="103"/>
      <c r="D431" s="104" t="s">
        <v>84</v>
      </c>
      <c r="E431" s="120"/>
      <c r="F431" s="105"/>
      <c r="G431" s="146">
        <v>23</v>
      </c>
      <c r="H431" s="147"/>
    </row>
    <row r="432" spans="2:8" x14ac:dyDescent="0.25">
      <c r="B432" s="116" t="s">
        <v>32</v>
      </c>
      <c r="C432" s="112" t="s">
        <v>33</v>
      </c>
      <c r="D432" s="112"/>
      <c r="E432" s="115" t="s">
        <v>34</v>
      </c>
      <c r="F432" s="112" t="s">
        <v>35</v>
      </c>
      <c r="G432" s="112"/>
      <c r="H432" s="112" t="s">
        <v>36</v>
      </c>
    </row>
    <row r="433" spans="2:8" ht="56.25" customHeight="1" x14ac:dyDescent="0.25">
      <c r="B433" s="117"/>
      <c r="C433" s="112"/>
      <c r="D433" s="112"/>
      <c r="E433" s="115"/>
      <c r="F433" s="112"/>
      <c r="G433" s="112"/>
      <c r="H433" s="112"/>
    </row>
    <row r="434" spans="2:8" ht="180" x14ac:dyDescent="0.25">
      <c r="B434" s="6" t="s">
        <v>37</v>
      </c>
      <c r="C434" s="118" t="s">
        <v>38</v>
      </c>
      <c r="D434" s="119"/>
      <c r="E434" s="7"/>
      <c r="F434" s="124"/>
      <c r="G434" s="240"/>
      <c r="H434" s="8"/>
    </row>
    <row r="435" spans="2:8" ht="72" x14ac:dyDescent="0.25">
      <c r="B435" s="6" t="s">
        <v>39</v>
      </c>
      <c r="C435" s="103"/>
      <c r="D435" s="103"/>
      <c r="E435" s="103"/>
      <c r="F435" s="103"/>
      <c r="G435" s="103"/>
      <c r="H435" s="103"/>
    </row>
    <row r="437" spans="2:8" x14ac:dyDescent="0.25">
      <c r="B437" s="123" t="s">
        <v>78</v>
      </c>
      <c r="C437" s="123"/>
      <c r="D437" s="123"/>
      <c r="E437" s="123"/>
      <c r="F437" s="123"/>
      <c r="G437" s="123"/>
      <c r="H437" s="123"/>
    </row>
    <row r="438" spans="2:8" x14ac:dyDescent="0.25">
      <c r="B438" s="11"/>
      <c r="C438" s="11"/>
      <c r="D438" s="11"/>
      <c r="E438" s="11"/>
      <c r="F438" s="11"/>
      <c r="G438" s="11"/>
      <c r="H438" s="11"/>
    </row>
    <row r="439" spans="2:8" ht="57.75" customHeight="1" x14ac:dyDescent="0.25">
      <c r="B439" s="112" t="s">
        <v>3</v>
      </c>
      <c r="C439" s="112" t="s">
        <v>53</v>
      </c>
      <c r="D439" s="124"/>
      <c r="E439" s="112" t="s">
        <v>85</v>
      </c>
      <c r="F439" s="112"/>
      <c r="G439" s="112"/>
      <c r="H439" s="112"/>
    </row>
    <row r="440" spans="2:8" ht="18" x14ac:dyDescent="0.25">
      <c r="B440" s="112" t="s">
        <v>2</v>
      </c>
      <c r="C440" s="112" t="s">
        <v>52</v>
      </c>
      <c r="D440" s="124"/>
      <c r="E440" s="195" t="s">
        <v>118</v>
      </c>
      <c r="F440" s="195"/>
      <c r="G440" s="195" t="s">
        <v>52</v>
      </c>
      <c r="H440" s="195"/>
    </row>
    <row r="441" spans="2:8" ht="43.5" customHeight="1" x14ac:dyDescent="0.25">
      <c r="B441" s="112" t="s">
        <v>13</v>
      </c>
      <c r="C441" s="112" t="s">
        <v>14</v>
      </c>
      <c r="D441" s="112"/>
      <c r="E441" s="112" t="s">
        <v>14</v>
      </c>
      <c r="F441" s="112"/>
      <c r="G441" s="112" t="s">
        <v>14</v>
      </c>
      <c r="H441" s="112"/>
    </row>
    <row r="442" spans="2:8" ht="32.25" customHeight="1" x14ac:dyDescent="0.25">
      <c r="B442" s="112" t="s">
        <v>15</v>
      </c>
      <c r="C442" s="112" t="s">
        <v>4</v>
      </c>
      <c r="D442" s="112" t="s">
        <v>16</v>
      </c>
      <c r="E442" s="112" t="s">
        <v>4</v>
      </c>
      <c r="F442" s="112"/>
      <c r="G442" s="112" t="s">
        <v>16</v>
      </c>
      <c r="H442" s="112"/>
    </row>
    <row r="443" spans="2:8" ht="37.5" customHeight="1" x14ac:dyDescent="0.25">
      <c r="B443" s="104" t="s">
        <v>86</v>
      </c>
      <c r="C443" s="120"/>
      <c r="D443" s="105"/>
      <c r="E443" s="121">
        <v>94988</v>
      </c>
      <c r="F443" s="121"/>
      <c r="G443" s="121">
        <v>76594</v>
      </c>
      <c r="H443" s="121"/>
    </row>
    <row r="444" spans="2:8" ht="54.75" customHeight="1" x14ac:dyDescent="0.25">
      <c r="B444" s="104" t="s">
        <v>87</v>
      </c>
      <c r="C444" s="120"/>
      <c r="D444" s="105"/>
      <c r="E444" s="121">
        <v>110540</v>
      </c>
      <c r="F444" s="121"/>
      <c r="G444" s="121">
        <v>106580</v>
      </c>
      <c r="H444" s="121"/>
    </row>
    <row r="445" spans="2:8" ht="54.75" customHeight="1" x14ac:dyDescent="0.25">
      <c r="B445" s="104" t="s">
        <v>191</v>
      </c>
      <c r="C445" s="120"/>
      <c r="D445" s="105"/>
      <c r="E445" s="121">
        <v>133040</v>
      </c>
      <c r="F445" s="121"/>
      <c r="G445" s="121">
        <v>125940</v>
      </c>
      <c r="H445" s="121"/>
    </row>
    <row r="446" spans="2:8" ht="28.5" customHeight="1" x14ac:dyDescent="0.25">
      <c r="B446" s="125" t="s">
        <v>18</v>
      </c>
      <c r="C446" s="125" t="s">
        <v>4</v>
      </c>
      <c r="D446" s="125" t="s">
        <v>16</v>
      </c>
      <c r="E446" s="126" t="s">
        <v>4</v>
      </c>
      <c r="F446" s="127"/>
      <c r="G446" s="128" t="s">
        <v>16</v>
      </c>
      <c r="H446" s="128"/>
    </row>
    <row r="447" spans="2:8" ht="55.5" customHeight="1" x14ac:dyDescent="0.25">
      <c r="B447" s="112" t="s">
        <v>85</v>
      </c>
      <c r="C447" s="112">
        <f>SUM(C444:C444)</f>
        <v>0</v>
      </c>
      <c r="D447" s="112">
        <f>SUM(D444:D444)</f>
        <v>0</v>
      </c>
      <c r="E447" s="194">
        <f>SUM(E443:F445)</f>
        <v>338568</v>
      </c>
      <c r="F447" s="112"/>
      <c r="G447" s="194">
        <f>SUM(G443:H445)</f>
        <v>309114</v>
      </c>
      <c r="H447" s="112"/>
    </row>
    <row r="448" spans="2:8" x14ac:dyDescent="0.25">
      <c r="B448" s="11"/>
      <c r="C448" s="11"/>
      <c r="D448" s="11"/>
      <c r="E448" s="11"/>
      <c r="F448" s="11"/>
      <c r="G448" s="11"/>
      <c r="H448" s="11"/>
    </row>
    <row r="449" spans="2:8" x14ac:dyDescent="0.25">
      <c r="B449" s="11"/>
      <c r="C449" s="11"/>
      <c r="D449" s="11"/>
      <c r="E449" s="11"/>
      <c r="F449" s="11"/>
      <c r="G449" s="11"/>
      <c r="H449" s="11"/>
    </row>
    <row r="450" spans="2:8" x14ac:dyDescent="0.25">
      <c r="B450" s="280" t="s">
        <v>19</v>
      </c>
      <c r="C450" s="280"/>
      <c r="D450" s="280"/>
      <c r="E450" s="280"/>
      <c r="F450" s="280"/>
      <c r="G450" s="280"/>
      <c r="H450" s="280"/>
    </row>
    <row r="452" spans="2:8" ht="49.5" customHeight="1" x14ac:dyDescent="0.25">
      <c r="B452" s="103" t="s">
        <v>3</v>
      </c>
      <c r="C452" s="103"/>
      <c r="D452" s="103" t="s">
        <v>85</v>
      </c>
      <c r="E452" s="103"/>
      <c r="F452" s="103"/>
      <c r="G452" s="103"/>
      <c r="H452" s="103"/>
    </row>
    <row r="453" spans="2:8" ht="48" customHeight="1" x14ac:dyDescent="0.25">
      <c r="B453" s="103" t="s">
        <v>20</v>
      </c>
      <c r="C453" s="103"/>
      <c r="D453" s="103" t="s">
        <v>58</v>
      </c>
      <c r="E453" s="103"/>
      <c r="F453" s="103"/>
      <c r="G453" s="103"/>
      <c r="H453" s="103"/>
    </row>
    <row r="454" spans="2:8" ht="18" x14ac:dyDescent="0.25">
      <c r="B454" s="103" t="s">
        <v>22</v>
      </c>
      <c r="C454" s="103"/>
      <c r="D454" s="122" t="s">
        <v>126</v>
      </c>
      <c r="E454" s="122"/>
      <c r="F454" s="122"/>
      <c r="G454" s="122"/>
      <c r="H454" s="122"/>
    </row>
    <row r="455" spans="2:8" ht="39" customHeight="1" x14ac:dyDescent="0.25">
      <c r="B455" s="103" t="s">
        <v>23</v>
      </c>
      <c r="C455" s="103"/>
      <c r="D455" s="103" t="s">
        <v>14</v>
      </c>
      <c r="E455" s="103"/>
      <c r="F455" s="103"/>
      <c r="G455" s="103"/>
      <c r="H455" s="103"/>
    </row>
    <row r="456" spans="2:8" ht="109.5" customHeight="1" x14ac:dyDescent="0.25">
      <c r="B456" s="104" t="s">
        <v>24</v>
      </c>
      <c r="C456" s="105"/>
      <c r="D456" s="103" t="s">
        <v>270</v>
      </c>
      <c r="E456" s="103"/>
      <c r="F456" s="103"/>
      <c r="G456" s="103"/>
      <c r="H456" s="103"/>
    </row>
    <row r="457" spans="2:8" ht="18" x14ac:dyDescent="0.25">
      <c r="B457" s="103" t="s">
        <v>25</v>
      </c>
      <c r="C457" s="103"/>
      <c r="D457" s="103" t="s">
        <v>26</v>
      </c>
      <c r="E457" s="103"/>
      <c r="F457" s="103"/>
      <c r="G457" s="103" t="s">
        <v>27</v>
      </c>
      <c r="H457" s="103"/>
    </row>
    <row r="458" spans="2:8" ht="81" customHeight="1" x14ac:dyDescent="0.25">
      <c r="B458" s="103"/>
      <c r="C458" s="103"/>
      <c r="D458" s="109" t="s">
        <v>272</v>
      </c>
      <c r="E458" s="110"/>
      <c r="F458" s="111"/>
      <c r="G458" s="104" t="s">
        <v>271</v>
      </c>
      <c r="H458" s="105"/>
    </row>
    <row r="459" spans="2:8" ht="18" x14ac:dyDescent="0.25">
      <c r="B459" s="103" t="s">
        <v>28</v>
      </c>
      <c r="C459" s="103"/>
      <c r="D459" s="103" t="s">
        <v>29</v>
      </c>
      <c r="E459" s="103"/>
      <c r="F459" s="103"/>
      <c r="G459" s="146" t="s">
        <v>30</v>
      </c>
      <c r="H459" s="147"/>
    </row>
    <row r="460" spans="2:8" ht="38.25" customHeight="1" x14ac:dyDescent="0.25">
      <c r="B460" s="103"/>
      <c r="C460" s="103"/>
      <c r="D460" s="136" t="s">
        <v>273</v>
      </c>
      <c r="E460" s="136"/>
      <c r="F460" s="136"/>
      <c r="G460" s="336">
        <v>0.96</v>
      </c>
      <c r="H460" s="112"/>
    </row>
    <row r="461" spans="2:8" x14ac:dyDescent="0.25">
      <c r="B461" s="116" t="s">
        <v>32</v>
      </c>
      <c r="C461" s="112" t="s">
        <v>33</v>
      </c>
      <c r="D461" s="112"/>
      <c r="E461" s="115" t="s">
        <v>34</v>
      </c>
      <c r="F461" s="112" t="s">
        <v>35</v>
      </c>
      <c r="G461" s="112"/>
      <c r="H461" s="112" t="s">
        <v>36</v>
      </c>
    </row>
    <row r="462" spans="2:8" ht="81" customHeight="1" x14ac:dyDescent="0.25">
      <c r="B462" s="117"/>
      <c r="C462" s="112"/>
      <c r="D462" s="112"/>
      <c r="E462" s="115"/>
      <c r="F462" s="112"/>
      <c r="G462" s="112"/>
      <c r="H462" s="112"/>
    </row>
    <row r="463" spans="2:8" ht="180" x14ac:dyDescent="0.25">
      <c r="B463" s="6" t="s">
        <v>37</v>
      </c>
      <c r="C463" s="118" t="s">
        <v>38</v>
      </c>
      <c r="D463" s="119"/>
      <c r="E463" s="7"/>
      <c r="F463" s="124"/>
      <c r="G463" s="240"/>
      <c r="H463" s="7"/>
    </row>
    <row r="464" spans="2:8" ht="72" x14ac:dyDescent="0.25">
      <c r="B464" s="6" t="s">
        <v>39</v>
      </c>
      <c r="C464" s="103"/>
      <c r="D464" s="103"/>
      <c r="E464" s="103"/>
      <c r="F464" s="103"/>
      <c r="G464" s="103"/>
      <c r="H464" s="103"/>
    </row>
    <row r="467" spans="2:8" ht="45.75" customHeight="1" x14ac:dyDescent="0.25">
      <c r="B467" s="103" t="s">
        <v>3</v>
      </c>
      <c r="C467" s="103"/>
      <c r="D467" s="103" t="s">
        <v>85</v>
      </c>
      <c r="E467" s="103"/>
      <c r="F467" s="103"/>
      <c r="G467" s="103"/>
      <c r="H467" s="103"/>
    </row>
    <row r="468" spans="2:8" ht="32.25" customHeight="1" x14ac:dyDescent="0.25">
      <c r="B468" s="103" t="s">
        <v>20</v>
      </c>
      <c r="C468" s="103"/>
      <c r="D468" s="103" t="s">
        <v>59</v>
      </c>
      <c r="E468" s="103"/>
      <c r="F468" s="103"/>
      <c r="G468" s="103"/>
      <c r="H468" s="103"/>
    </row>
    <row r="469" spans="2:8" ht="18" x14ac:dyDescent="0.25">
      <c r="B469" s="103" t="s">
        <v>22</v>
      </c>
      <c r="C469" s="103"/>
      <c r="D469" s="122" t="s">
        <v>127</v>
      </c>
      <c r="E469" s="122"/>
      <c r="F469" s="122"/>
      <c r="G469" s="122"/>
      <c r="H469" s="122"/>
    </row>
    <row r="470" spans="2:8" ht="39.75" customHeight="1" x14ac:dyDescent="0.25">
      <c r="B470" s="103" t="s">
        <v>23</v>
      </c>
      <c r="C470" s="103"/>
      <c r="D470" s="103" t="s">
        <v>14</v>
      </c>
      <c r="E470" s="103"/>
      <c r="F470" s="103"/>
      <c r="G470" s="103"/>
      <c r="H470" s="103"/>
    </row>
    <row r="471" spans="2:8" ht="114" customHeight="1" x14ac:dyDescent="0.25">
      <c r="B471" s="104" t="s">
        <v>24</v>
      </c>
      <c r="C471" s="105"/>
      <c r="D471" s="103" t="s">
        <v>274</v>
      </c>
      <c r="E471" s="103"/>
      <c r="F471" s="103"/>
      <c r="G471" s="103"/>
      <c r="H471" s="103"/>
    </row>
    <row r="472" spans="2:8" ht="18" x14ac:dyDescent="0.25">
      <c r="B472" s="103" t="s">
        <v>25</v>
      </c>
      <c r="C472" s="103"/>
      <c r="D472" s="103" t="s">
        <v>26</v>
      </c>
      <c r="E472" s="103"/>
      <c r="F472" s="103"/>
      <c r="G472" s="103" t="s">
        <v>27</v>
      </c>
      <c r="H472" s="103"/>
    </row>
    <row r="473" spans="2:8" ht="96.75" customHeight="1" x14ac:dyDescent="0.25">
      <c r="B473" s="103"/>
      <c r="C473" s="103"/>
      <c r="D473" s="136" t="s">
        <v>275</v>
      </c>
      <c r="E473" s="136"/>
      <c r="F473" s="136"/>
      <c r="G473" s="104" t="s">
        <v>276</v>
      </c>
      <c r="H473" s="105"/>
    </row>
    <row r="474" spans="2:8" ht="18" x14ac:dyDescent="0.25">
      <c r="B474" s="103" t="s">
        <v>28</v>
      </c>
      <c r="C474" s="103"/>
      <c r="D474" s="244" t="s">
        <v>29</v>
      </c>
      <c r="E474" s="244"/>
      <c r="F474" s="244"/>
      <c r="G474" s="146" t="s">
        <v>30</v>
      </c>
      <c r="H474" s="147"/>
    </row>
    <row r="475" spans="2:8" ht="38.25" customHeight="1" x14ac:dyDescent="0.25">
      <c r="B475" s="103"/>
      <c r="C475" s="103"/>
      <c r="D475" s="136" t="s">
        <v>60</v>
      </c>
      <c r="E475" s="136"/>
      <c r="F475" s="136"/>
      <c r="G475" s="139" t="s">
        <v>277</v>
      </c>
      <c r="H475" s="139"/>
    </row>
    <row r="476" spans="2:8" x14ac:dyDescent="0.25">
      <c r="B476" s="116" t="s">
        <v>32</v>
      </c>
      <c r="C476" s="112" t="s">
        <v>33</v>
      </c>
      <c r="D476" s="112"/>
      <c r="E476" s="115" t="s">
        <v>34</v>
      </c>
      <c r="F476" s="112" t="s">
        <v>35</v>
      </c>
      <c r="G476" s="112"/>
      <c r="H476" s="112" t="s">
        <v>36</v>
      </c>
    </row>
    <row r="477" spans="2:8" ht="66.75" customHeight="1" x14ac:dyDescent="0.25">
      <c r="B477" s="117"/>
      <c r="C477" s="112"/>
      <c r="D477" s="112"/>
      <c r="E477" s="115"/>
      <c r="F477" s="112"/>
      <c r="G477" s="112"/>
      <c r="H477" s="112"/>
    </row>
    <row r="478" spans="2:8" ht="180" x14ac:dyDescent="0.25">
      <c r="B478" s="6" t="s">
        <v>37</v>
      </c>
      <c r="C478" s="118"/>
      <c r="D478" s="119"/>
      <c r="E478" s="57" t="s">
        <v>38</v>
      </c>
      <c r="F478" s="112"/>
      <c r="G478" s="112"/>
      <c r="H478" s="7"/>
    </row>
    <row r="479" spans="2:8" ht="78" customHeight="1" x14ac:dyDescent="0.25">
      <c r="B479" s="6" t="s">
        <v>39</v>
      </c>
      <c r="C479" s="103"/>
      <c r="D479" s="103"/>
      <c r="E479" s="103"/>
      <c r="F479" s="103"/>
      <c r="G479" s="103"/>
      <c r="H479" s="103"/>
    </row>
    <row r="480" spans="2:8" ht="28.5" customHeight="1" x14ac:dyDescent="0.25">
      <c r="B480" s="20"/>
      <c r="C480" s="21"/>
      <c r="D480" s="21"/>
      <c r="E480" s="21"/>
      <c r="F480" s="21"/>
      <c r="G480" s="21"/>
      <c r="H480" s="21"/>
    </row>
    <row r="481" spans="2:8" ht="45" customHeight="1" x14ac:dyDescent="0.25">
      <c r="B481" s="103" t="s">
        <v>3</v>
      </c>
      <c r="C481" s="103"/>
      <c r="D481" s="103" t="s">
        <v>85</v>
      </c>
      <c r="E481" s="103"/>
      <c r="F481" s="103"/>
      <c r="G481" s="103"/>
      <c r="H481" s="103"/>
    </row>
    <row r="482" spans="2:8" ht="39.75" customHeight="1" x14ac:dyDescent="0.25">
      <c r="B482" s="103" t="s">
        <v>20</v>
      </c>
      <c r="C482" s="103"/>
      <c r="D482" s="103" t="s">
        <v>193</v>
      </c>
      <c r="E482" s="103"/>
      <c r="F482" s="103"/>
      <c r="G482" s="103"/>
      <c r="H482" s="103"/>
    </row>
    <row r="483" spans="2:8" ht="31.5" customHeight="1" x14ac:dyDescent="0.25">
      <c r="B483" s="103" t="s">
        <v>22</v>
      </c>
      <c r="C483" s="103"/>
      <c r="D483" s="122" t="s">
        <v>192</v>
      </c>
      <c r="E483" s="122"/>
      <c r="F483" s="122"/>
      <c r="G483" s="122"/>
      <c r="H483" s="122"/>
    </row>
    <row r="484" spans="2:8" ht="45" customHeight="1" x14ac:dyDescent="0.25">
      <c r="B484" s="103" t="s">
        <v>23</v>
      </c>
      <c r="C484" s="103"/>
      <c r="D484" s="103" t="s">
        <v>14</v>
      </c>
      <c r="E484" s="103"/>
      <c r="F484" s="103"/>
      <c r="G484" s="103"/>
      <c r="H484" s="103"/>
    </row>
    <row r="485" spans="2:8" ht="114.75" customHeight="1" x14ac:dyDescent="0.25">
      <c r="B485" s="104" t="s">
        <v>24</v>
      </c>
      <c r="C485" s="105"/>
      <c r="D485" s="103" t="s">
        <v>279</v>
      </c>
      <c r="E485" s="103"/>
      <c r="F485" s="103"/>
      <c r="G485" s="103"/>
      <c r="H485" s="103"/>
    </row>
    <row r="486" spans="2:8" ht="24.75" customHeight="1" x14ac:dyDescent="0.25">
      <c r="B486" s="103" t="s">
        <v>25</v>
      </c>
      <c r="C486" s="103"/>
      <c r="D486" s="103" t="s">
        <v>26</v>
      </c>
      <c r="E486" s="103"/>
      <c r="F486" s="103"/>
      <c r="G486" s="103" t="s">
        <v>27</v>
      </c>
      <c r="H486" s="103"/>
    </row>
    <row r="487" spans="2:8" ht="78" customHeight="1" x14ac:dyDescent="0.25">
      <c r="B487" s="103"/>
      <c r="C487" s="103"/>
      <c r="D487" s="136" t="s">
        <v>278</v>
      </c>
      <c r="E487" s="136"/>
      <c r="F487" s="136"/>
      <c r="G487" s="104" t="s">
        <v>280</v>
      </c>
      <c r="H487" s="105"/>
    </row>
    <row r="488" spans="2:8" ht="28.5" customHeight="1" x14ac:dyDescent="0.25">
      <c r="B488" s="103" t="s">
        <v>28</v>
      </c>
      <c r="C488" s="103"/>
      <c r="D488" s="244" t="s">
        <v>29</v>
      </c>
      <c r="E488" s="244"/>
      <c r="F488" s="244"/>
      <c r="G488" s="146" t="s">
        <v>30</v>
      </c>
      <c r="H488" s="147"/>
    </row>
    <row r="489" spans="2:8" ht="46.5" customHeight="1" x14ac:dyDescent="0.25">
      <c r="B489" s="103"/>
      <c r="C489" s="103"/>
      <c r="D489" s="136" t="s">
        <v>273</v>
      </c>
      <c r="E489" s="136"/>
      <c r="F489" s="136"/>
      <c r="G489" s="138">
        <v>0.94</v>
      </c>
      <c r="H489" s="139"/>
    </row>
    <row r="490" spans="2:8" ht="60.75" customHeight="1" x14ac:dyDescent="0.25">
      <c r="B490" s="116" t="s">
        <v>32</v>
      </c>
      <c r="C490" s="112" t="s">
        <v>33</v>
      </c>
      <c r="D490" s="112"/>
      <c r="E490" s="115" t="s">
        <v>34</v>
      </c>
      <c r="F490" s="112" t="s">
        <v>35</v>
      </c>
      <c r="G490" s="112"/>
      <c r="H490" s="112" t="s">
        <v>36</v>
      </c>
    </row>
    <row r="491" spans="2:8" ht="78" hidden="1" customHeight="1" x14ac:dyDescent="0.25">
      <c r="B491" s="117"/>
      <c r="C491" s="112"/>
      <c r="D491" s="112"/>
      <c r="E491" s="115"/>
      <c r="F491" s="112"/>
      <c r="G491" s="112"/>
      <c r="H491" s="112"/>
    </row>
    <row r="492" spans="2:8" ht="184.5" customHeight="1" x14ac:dyDescent="0.25">
      <c r="B492" s="45" t="s">
        <v>37</v>
      </c>
      <c r="C492" s="118" t="s">
        <v>38</v>
      </c>
      <c r="D492" s="119"/>
      <c r="E492" s="7"/>
      <c r="F492" s="112"/>
      <c r="G492" s="112"/>
      <c r="H492" s="7"/>
    </row>
    <row r="493" spans="2:8" ht="78" customHeight="1" x14ac:dyDescent="0.25">
      <c r="B493" s="45" t="s">
        <v>39</v>
      </c>
      <c r="C493" s="103"/>
      <c r="D493" s="103"/>
      <c r="E493" s="103"/>
      <c r="F493" s="103"/>
      <c r="G493" s="103"/>
      <c r="H493" s="103"/>
    </row>
    <row r="495" spans="2:8" x14ac:dyDescent="0.25">
      <c r="B495" s="123" t="s">
        <v>78</v>
      </c>
      <c r="C495" s="123"/>
      <c r="D495" s="123"/>
      <c r="E495" s="123"/>
      <c r="F495" s="123"/>
      <c r="G495" s="123"/>
      <c r="H495" s="123"/>
    </row>
    <row r="496" spans="2:8" x14ac:dyDescent="0.25">
      <c r="B496" s="11"/>
      <c r="C496" s="11"/>
      <c r="D496" s="11"/>
      <c r="E496" s="11"/>
      <c r="F496" s="11"/>
      <c r="G496" s="11"/>
      <c r="H496" s="11"/>
    </row>
    <row r="497" spans="2:8" ht="36.75" customHeight="1" x14ac:dyDescent="0.25">
      <c r="B497" s="112" t="s">
        <v>3</v>
      </c>
      <c r="C497" s="112" t="s">
        <v>53</v>
      </c>
      <c r="D497" s="124"/>
      <c r="E497" s="112" t="s">
        <v>194</v>
      </c>
      <c r="F497" s="112"/>
      <c r="G497" s="112"/>
      <c r="H497" s="112"/>
    </row>
    <row r="498" spans="2:8" ht="18" x14ac:dyDescent="0.25">
      <c r="B498" s="112" t="s">
        <v>2</v>
      </c>
      <c r="C498" s="112" t="s">
        <v>52</v>
      </c>
      <c r="D498" s="124"/>
      <c r="E498" s="195" t="s">
        <v>195</v>
      </c>
      <c r="F498" s="195"/>
      <c r="G498" s="195" t="s">
        <v>52</v>
      </c>
      <c r="H498" s="195"/>
    </row>
    <row r="499" spans="2:8" ht="48" customHeight="1" x14ac:dyDescent="0.25">
      <c r="B499" s="112" t="s">
        <v>13</v>
      </c>
      <c r="C499" s="112" t="s">
        <v>14</v>
      </c>
      <c r="D499" s="112"/>
      <c r="E499" s="112" t="s">
        <v>14</v>
      </c>
      <c r="F499" s="112"/>
      <c r="G499" s="112" t="s">
        <v>14</v>
      </c>
      <c r="H499" s="112"/>
    </row>
    <row r="500" spans="2:8" ht="34.5" customHeight="1" x14ac:dyDescent="0.25">
      <c r="B500" s="112" t="s">
        <v>15</v>
      </c>
      <c r="C500" s="112" t="s">
        <v>4</v>
      </c>
      <c r="D500" s="112" t="s">
        <v>16</v>
      </c>
      <c r="E500" s="112" t="s">
        <v>4</v>
      </c>
      <c r="F500" s="112"/>
      <c r="G500" s="112" t="s">
        <v>16</v>
      </c>
      <c r="H500" s="112"/>
    </row>
    <row r="501" spans="2:8" ht="43.5" customHeight="1" x14ac:dyDescent="0.25">
      <c r="B501" s="104" t="s">
        <v>281</v>
      </c>
      <c r="C501" s="120"/>
      <c r="D501" s="105"/>
      <c r="E501" s="121">
        <v>123080</v>
      </c>
      <c r="F501" s="121"/>
      <c r="G501" s="121">
        <v>75701</v>
      </c>
      <c r="H501" s="121"/>
    </row>
    <row r="502" spans="2:8" ht="43.5" customHeight="1" x14ac:dyDescent="0.25">
      <c r="B502" s="104" t="s">
        <v>148</v>
      </c>
      <c r="C502" s="120"/>
      <c r="D502" s="105"/>
      <c r="E502" s="121">
        <v>226250</v>
      </c>
      <c r="F502" s="121"/>
      <c r="G502" s="121">
        <v>223850</v>
      </c>
      <c r="H502" s="121"/>
    </row>
    <row r="503" spans="2:8" ht="18" x14ac:dyDescent="0.25">
      <c r="B503" s="125" t="s">
        <v>18</v>
      </c>
      <c r="C503" s="125" t="s">
        <v>4</v>
      </c>
      <c r="D503" s="125" t="s">
        <v>16</v>
      </c>
      <c r="E503" s="126" t="s">
        <v>4</v>
      </c>
      <c r="F503" s="127"/>
      <c r="G503" s="128" t="s">
        <v>16</v>
      </c>
      <c r="H503" s="128"/>
    </row>
    <row r="504" spans="2:8" ht="36.75" customHeight="1" x14ac:dyDescent="0.25">
      <c r="B504" s="112" t="s">
        <v>194</v>
      </c>
      <c r="C504" s="112" t="e">
        <f>SUM(#REF!)</f>
        <v>#REF!</v>
      </c>
      <c r="D504" s="112" t="e">
        <f>SUM(#REF!)</f>
        <v>#REF!</v>
      </c>
      <c r="E504" s="194">
        <f>SUM(E501:F502)</f>
        <v>349330</v>
      </c>
      <c r="F504" s="112"/>
      <c r="G504" s="194">
        <f>SUM(G501:H502)</f>
        <v>299551</v>
      </c>
      <c r="H504" s="112"/>
    </row>
    <row r="507" spans="2:8" ht="36.75" customHeight="1" x14ac:dyDescent="0.25">
      <c r="B507" s="103" t="s">
        <v>3</v>
      </c>
      <c r="C507" s="103"/>
      <c r="D507" s="103" t="s">
        <v>194</v>
      </c>
      <c r="E507" s="103"/>
      <c r="F507" s="103"/>
      <c r="G507" s="103"/>
      <c r="H507" s="103"/>
    </row>
    <row r="508" spans="2:8" ht="33" customHeight="1" x14ac:dyDescent="0.25">
      <c r="B508" s="103" t="s">
        <v>49</v>
      </c>
      <c r="C508" s="103"/>
      <c r="D508" s="103" t="s">
        <v>282</v>
      </c>
      <c r="E508" s="103"/>
      <c r="F508" s="103"/>
      <c r="G508" s="103"/>
      <c r="H508" s="103"/>
    </row>
    <row r="509" spans="2:8" ht="26.25" customHeight="1" x14ac:dyDescent="0.25">
      <c r="B509" s="103" t="s">
        <v>22</v>
      </c>
      <c r="C509" s="103"/>
      <c r="D509" s="122" t="s">
        <v>283</v>
      </c>
      <c r="E509" s="122"/>
      <c r="F509" s="122"/>
      <c r="G509" s="122"/>
      <c r="H509" s="122"/>
    </row>
    <row r="510" spans="2:8" ht="42" customHeight="1" x14ac:dyDescent="0.25">
      <c r="B510" s="103" t="s">
        <v>23</v>
      </c>
      <c r="C510" s="103"/>
      <c r="D510" s="103" t="s">
        <v>14</v>
      </c>
      <c r="E510" s="103"/>
      <c r="F510" s="103"/>
      <c r="G510" s="103"/>
      <c r="H510" s="103"/>
    </row>
    <row r="511" spans="2:8" ht="217.5" customHeight="1" x14ac:dyDescent="0.25">
      <c r="B511" s="104" t="s">
        <v>24</v>
      </c>
      <c r="C511" s="105"/>
      <c r="D511" s="106" t="s">
        <v>284</v>
      </c>
      <c r="E511" s="107"/>
      <c r="F511" s="107"/>
      <c r="G511" s="107"/>
      <c r="H511" s="108"/>
    </row>
    <row r="512" spans="2:8" ht="18" x14ac:dyDescent="0.25">
      <c r="B512" s="103" t="s">
        <v>25</v>
      </c>
      <c r="C512" s="103"/>
      <c r="D512" s="103" t="s">
        <v>26</v>
      </c>
      <c r="E512" s="103"/>
      <c r="F512" s="103"/>
      <c r="G512" s="103" t="s">
        <v>27</v>
      </c>
      <c r="H512" s="103"/>
    </row>
    <row r="513" spans="2:8" ht="88.5" customHeight="1" x14ac:dyDescent="0.25">
      <c r="B513" s="103"/>
      <c r="C513" s="103"/>
      <c r="D513" s="109" t="s">
        <v>285</v>
      </c>
      <c r="E513" s="110"/>
      <c r="F513" s="111"/>
      <c r="G513" s="104" t="s">
        <v>286</v>
      </c>
      <c r="H513" s="105"/>
    </row>
    <row r="514" spans="2:8" ht="18" x14ac:dyDescent="0.25">
      <c r="B514" s="103" t="s">
        <v>91</v>
      </c>
      <c r="C514" s="103"/>
      <c r="D514" s="103" t="s">
        <v>29</v>
      </c>
      <c r="E514" s="103"/>
      <c r="F514" s="103"/>
      <c r="G514" s="112" t="s">
        <v>30</v>
      </c>
      <c r="H514" s="112"/>
    </row>
    <row r="515" spans="2:8" ht="36" customHeight="1" x14ac:dyDescent="0.25">
      <c r="B515" s="103"/>
      <c r="C515" s="103"/>
      <c r="D515" s="109" t="s">
        <v>60</v>
      </c>
      <c r="E515" s="110"/>
      <c r="F515" s="111"/>
      <c r="G515" s="112" t="s">
        <v>287</v>
      </c>
      <c r="H515" s="112"/>
    </row>
    <row r="516" spans="2:8" x14ac:dyDescent="0.25">
      <c r="B516" s="113" t="s">
        <v>32</v>
      </c>
      <c r="C516" s="112" t="s">
        <v>33</v>
      </c>
      <c r="D516" s="112"/>
      <c r="E516" s="115" t="s">
        <v>34</v>
      </c>
      <c r="F516" s="112" t="s">
        <v>35</v>
      </c>
      <c r="G516" s="112"/>
      <c r="H516" s="112" t="s">
        <v>36</v>
      </c>
    </row>
    <row r="517" spans="2:8" ht="63" customHeight="1" x14ac:dyDescent="0.25">
      <c r="B517" s="114"/>
      <c r="C517" s="112"/>
      <c r="D517" s="112"/>
      <c r="E517" s="115"/>
      <c r="F517" s="112"/>
      <c r="G517" s="112"/>
      <c r="H517" s="112"/>
    </row>
    <row r="518" spans="2:8" ht="124.5" customHeight="1" x14ac:dyDescent="0.25">
      <c r="B518" s="36" t="s">
        <v>37</v>
      </c>
      <c r="C518" s="99"/>
      <c r="D518" s="100"/>
      <c r="E518" s="57" t="s">
        <v>288</v>
      </c>
      <c r="F518" s="101"/>
      <c r="G518" s="102"/>
      <c r="H518" s="8"/>
    </row>
    <row r="519" spans="2:8" ht="38.25" x14ac:dyDescent="0.25">
      <c r="B519" s="36" t="s">
        <v>39</v>
      </c>
      <c r="C519" s="103"/>
      <c r="D519" s="103"/>
      <c r="E519" s="103"/>
      <c r="F519" s="103"/>
      <c r="G519" s="103"/>
      <c r="H519" s="103"/>
    </row>
    <row r="521" spans="2:8" ht="26.25" customHeight="1" x14ac:dyDescent="0.25">
      <c r="B521" s="103" t="s">
        <v>3</v>
      </c>
      <c r="C521" s="103"/>
      <c r="D521" s="103" t="s">
        <v>194</v>
      </c>
      <c r="E521" s="103"/>
      <c r="F521" s="103"/>
      <c r="G521" s="103"/>
      <c r="H521" s="103"/>
    </row>
    <row r="522" spans="2:8" ht="36" customHeight="1" x14ac:dyDescent="0.25">
      <c r="B522" s="103" t="s">
        <v>49</v>
      </c>
      <c r="C522" s="103"/>
      <c r="D522" s="103" t="s">
        <v>148</v>
      </c>
      <c r="E522" s="103"/>
      <c r="F522" s="103"/>
      <c r="G522" s="103"/>
      <c r="H522" s="103"/>
    </row>
    <row r="523" spans="2:8" ht="36" customHeight="1" x14ac:dyDescent="0.25">
      <c r="B523" s="103" t="s">
        <v>22</v>
      </c>
      <c r="C523" s="103"/>
      <c r="D523" s="122" t="s">
        <v>196</v>
      </c>
      <c r="E523" s="122"/>
      <c r="F523" s="122"/>
      <c r="G523" s="122"/>
      <c r="H523" s="122"/>
    </row>
    <row r="524" spans="2:8" ht="36" customHeight="1" x14ac:dyDescent="0.25">
      <c r="B524" s="103" t="s">
        <v>23</v>
      </c>
      <c r="C524" s="103"/>
      <c r="D524" s="103" t="s">
        <v>14</v>
      </c>
      <c r="E524" s="103"/>
      <c r="F524" s="103"/>
      <c r="G524" s="103"/>
      <c r="H524" s="103"/>
    </row>
    <row r="525" spans="2:8" ht="255" customHeight="1" x14ac:dyDescent="0.25">
      <c r="B525" s="104" t="s">
        <v>24</v>
      </c>
      <c r="C525" s="105"/>
      <c r="D525" s="106" t="s">
        <v>290</v>
      </c>
      <c r="E525" s="107"/>
      <c r="F525" s="107"/>
      <c r="G525" s="107"/>
      <c r="H525" s="108"/>
    </row>
    <row r="526" spans="2:8" ht="30.75" customHeight="1" x14ac:dyDescent="0.25">
      <c r="B526" s="103" t="s">
        <v>25</v>
      </c>
      <c r="C526" s="103"/>
      <c r="D526" s="103" t="s">
        <v>26</v>
      </c>
      <c r="E526" s="103"/>
      <c r="F526" s="103"/>
      <c r="G526" s="103" t="s">
        <v>27</v>
      </c>
      <c r="H526" s="103"/>
    </row>
    <row r="527" spans="2:8" ht="86.25" customHeight="1" x14ac:dyDescent="0.25">
      <c r="B527" s="103"/>
      <c r="C527" s="103"/>
      <c r="D527" s="109" t="s">
        <v>289</v>
      </c>
      <c r="E527" s="110"/>
      <c r="F527" s="111"/>
      <c r="G527" s="104" t="s">
        <v>291</v>
      </c>
      <c r="H527" s="105"/>
    </row>
    <row r="528" spans="2:8" ht="26.25" customHeight="1" x14ac:dyDescent="0.25">
      <c r="B528" s="103" t="s">
        <v>91</v>
      </c>
      <c r="C528" s="103"/>
      <c r="D528" s="103" t="s">
        <v>29</v>
      </c>
      <c r="E528" s="103"/>
      <c r="F528" s="103"/>
      <c r="G528" s="112" t="s">
        <v>30</v>
      </c>
      <c r="H528" s="112"/>
    </row>
    <row r="529" spans="2:8" ht="36" customHeight="1" x14ac:dyDescent="0.25">
      <c r="B529" s="103"/>
      <c r="C529" s="103"/>
      <c r="D529" s="109" t="s">
        <v>60</v>
      </c>
      <c r="E529" s="110"/>
      <c r="F529" s="111"/>
      <c r="G529" s="112" t="s">
        <v>292</v>
      </c>
      <c r="H529" s="112"/>
    </row>
    <row r="530" spans="2:8" ht="36" customHeight="1" x14ac:dyDescent="0.25">
      <c r="B530" s="113" t="s">
        <v>32</v>
      </c>
      <c r="C530" s="112" t="s">
        <v>33</v>
      </c>
      <c r="D530" s="112"/>
      <c r="E530" s="115" t="s">
        <v>34</v>
      </c>
      <c r="F530" s="112" t="s">
        <v>35</v>
      </c>
      <c r="G530" s="112"/>
      <c r="H530" s="112" t="s">
        <v>36</v>
      </c>
    </row>
    <row r="531" spans="2:8" ht="36" customHeight="1" x14ac:dyDescent="0.25">
      <c r="B531" s="114"/>
      <c r="C531" s="112"/>
      <c r="D531" s="112"/>
      <c r="E531" s="115"/>
      <c r="F531" s="112"/>
      <c r="G531" s="112"/>
      <c r="H531" s="112"/>
    </row>
    <row r="532" spans="2:8" ht="120" customHeight="1" x14ac:dyDescent="0.25">
      <c r="B532" s="36" t="s">
        <v>37</v>
      </c>
      <c r="C532" s="99" t="s">
        <v>83</v>
      </c>
      <c r="D532" s="100"/>
      <c r="E532" s="7" t="s">
        <v>82</v>
      </c>
      <c r="F532" s="101"/>
      <c r="G532" s="102"/>
      <c r="H532" s="8"/>
    </row>
    <row r="533" spans="2:8" ht="44.25" customHeight="1" x14ac:dyDescent="0.25">
      <c r="B533" s="36" t="s">
        <v>39</v>
      </c>
      <c r="C533" s="103"/>
      <c r="D533" s="103"/>
      <c r="E533" s="103"/>
      <c r="F533" s="103"/>
      <c r="G533" s="103"/>
      <c r="H533" s="103"/>
    </row>
    <row r="535" spans="2:8" x14ac:dyDescent="0.25">
      <c r="B535" s="123" t="s">
        <v>78</v>
      </c>
      <c r="C535" s="123"/>
      <c r="D535" s="123"/>
      <c r="E535" s="123"/>
      <c r="F535" s="123"/>
      <c r="G535" s="123"/>
      <c r="H535" s="123"/>
    </row>
    <row r="536" spans="2:8" x14ac:dyDescent="0.25">
      <c r="B536" s="38"/>
      <c r="C536" s="38"/>
      <c r="D536" s="38"/>
      <c r="E536" s="38"/>
      <c r="F536" s="38"/>
      <c r="G536" s="38"/>
      <c r="H536" s="38"/>
    </row>
    <row r="537" spans="2:8" ht="37.5" customHeight="1" x14ac:dyDescent="0.25">
      <c r="B537" s="112" t="s">
        <v>3</v>
      </c>
      <c r="C537" s="112" t="s">
        <v>53</v>
      </c>
      <c r="D537" s="124"/>
      <c r="E537" s="167" t="s">
        <v>293</v>
      </c>
      <c r="F537" s="167"/>
      <c r="G537" s="167"/>
      <c r="H537" s="167"/>
    </row>
    <row r="538" spans="2:8" ht="22.5" customHeight="1" x14ac:dyDescent="0.25">
      <c r="B538" s="112" t="s">
        <v>2</v>
      </c>
      <c r="C538" s="112" t="s">
        <v>52</v>
      </c>
      <c r="D538" s="124"/>
      <c r="E538" s="195" t="s">
        <v>136</v>
      </c>
      <c r="F538" s="195"/>
      <c r="G538" s="195" t="s">
        <v>52</v>
      </c>
      <c r="H538" s="195"/>
    </row>
    <row r="539" spans="2:8" ht="45.75" customHeight="1" x14ac:dyDescent="0.25">
      <c r="B539" s="112" t="s">
        <v>13</v>
      </c>
      <c r="C539" s="112" t="s">
        <v>14</v>
      </c>
      <c r="D539" s="112"/>
      <c r="E539" s="112" t="s">
        <v>14</v>
      </c>
      <c r="F539" s="112"/>
      <c r="G539" s="112" t="s">
        <v>14</v>
      </c>
      <c r="H539" s="112"/>
    </row>
    <row r="540" spans="2:8" ht="41.25" customHeight="1" x14ac:dyDescent="0.25">
      <c r="B540" s="112" t="s">
        <v>15</v>
      </c>
      <c r="C540" s="112" t="s">
        <v>4</v>
      </c>
      <c r="D540" s="112" t="s">
        <v>16</v>
      </c>
      <c r="E540" s="112" t="s">
        <v>4</v>
      </c>
      <c r="F540" s="112"/>
      <c r="G540" s="112" t="s">
        <v>16</v>
      </c>
      <c r="H540" s="112"/>
    </row>
    <row r="541" spans="2:8" ht="39.75" customHeight="1" x14ac:dyDescent="0.25">
      <c r="B541" s="104" t="s">
        <v>293</v>
      </c>
      <c r="C541" s="120"/>
      <c r="D541" s="105"/>
      <c r="E541" s="121">
        <v>822000</v>
      </c>
      <c r="F541" s="121"/>
      <c r="G541" s="121">
        <v>821675</v>
      </c>
      <c r="H541" s="121"/>
    </row>
    <row r="542" spans="2:8" ht="34.5" customHeight="1" x14ac:dyDescent="0.25">
      <c r="B542" s="125" t="s">
        <v>18</v>
      </c>
      <c r="C542" s="125" t="s">
        <v>4</v>
      </c>
      <c r="D542" s="125" t="s">
        <v>16</v>
      </c>
      <c r="E542" s="126" t="s">
        <v>4</v>
      </c>
      <c r="F542" s="127"/>
      <c r="G542" s="128" t="s">
        <v>16</v>
      </c>
      <c r="H542" s="128"/>
    </row>
    <row r="543" spans="2:8" ht="34.5" customHeight="1" x14ac:dyDescent="0.25">
      <c r="B543" s="112" t="s">
        <v>135</v>
      </c>
      <c r="C543" s="112" t="e">
        <f>SUM(#REF!)</f>
        <v>#REF!</v>
      </c>
      <c r="D543" s="112" t="e">
        <f>SUM(#REF!)</f>
        <v>#REF!</v>
      </c>
      <c r="E543" s="194">
        <f>SUM(E541:F541)</f>
        <v>822000</v>
      </c>
      <c r="F543" s="112"/>
      <c r="G543" s="194">
        <f>SUM(G541:H541)</f>
        <v>821675</v>
      </c>
      <c r="H543" s="112"/>
    </row>
    <row r="544" spans="2:8" ht="18.75" customHeight="1" x14ac:dyDescent="0.25"/>
    <row r="545" spans="2:8" ht="23.25" customHeight="1" x14ac:dyDescent="0.25">
      <c r="B545" s="103" t="s">
        <v>3</v>
      </c>
      <c r="C545" s="103"/>
      <c r="D545" s="103" t="s">
        <v>293</v>
      </c>
      <c r="E545" s="103"/>
      <c r="F545" s="103"/>
      <c r="G545" s="103"/>
      <c r="H545" s="103"/>
    </row>
    <row r="546" spans="2:8" ht="27.75" customHeight="1" x14ac:dyDescent="0.25">
      <c r="B546" s="103" t="s">
        <v>88</v>
      </c>
      <c r="C546" s="103"/>
      <c r="D546" s="103" t="s">
        <v>293</v>
      </c>
      <c r="E546" s="103"/>
      <c r="F546" s="103"/>
      <c r="G546" s="103"/>
      <c r="H546" s="103"/>
    </row>
    <row r="547" spans="2:8" ht="26.25" customHeight="1" x14ac:dyDescent="0.25">
      <c r="B547" s="103" t="s">
        <v>2</v>
      </c>
      <c r="C547" s="103"/>
      <c r="D547" s="122" t="s">
        <v>136</v>
      </c>
      <c r="E547" s="122"/>
      <c r="F547" s="122"/>
      <c r="G547" s="122"/>
      <c r="H547" s="122"/>
    </row>
    <row r="548" spans="2:8" ht="40.5" customHeight="1" x14ac:dyDescent="0.25">
      <c r="B548" s="103" t="s">
        <v>13</v>
      </c>
      <c r="C548" s="103"/>
      <c r="D548" s="103" t="s">
        <v>14</v>
      </c>
      <c r="E548" s="103"/>
      <c r="F548" s="103"/>
      <c r="G548" s="103"/>
      <c r="H548" s="103"/>
    </row>
    <row r="549" spans="2:8" ht="178.5" customHeight="1" x14ac:dyDescent="0.25">
      <c r="B549" s="104" t="s">
        <v>89</v>
      </c>
      <c r="C549" s="105"/>
      <c r="D549" s="189" t="s">
        <v>294</v>
      </c>
      <c r="E549" s="190"/>
      <c r="F549" s="190"/>
      <c r="G549" s="190"/>
      <c r="H549" s="191"/>
    </row>
    <row r="550" spans="2:8" ht="24.75" customHeight="1" x14ac:dyDescent="0.25">
      <c r="B550" s="103" t="s">
        <v>90</v>
      </c>
      <c r="C550" s="103"/>
      <c r="D550" s="103" t="s">
        <v>26</v>
      </c>
      <c r="E550" s="103"/>
      <c r="F550" s="103"/>
      <c r="G550" s="103" t="s">
        <v>27</v>
      </c>
      <c r="H550" s="103"/>
    </row>
    <row r="551" spans="2:8" ht="73.5" customHeight="1" x14ac:dyDescent="0.25">
      <c r="B551" s="103"/>
      <c r="C551" s="103"/>
      <c r="D551" s="168" t="s">
        <v>295</v>
      </c>
      <c r="E551" s="169"/>
      <c r="F551" s="170"/>
      <c r="G551" s="192" t="s">
        <v>296</v>
      </c>
      <c r="H551" s="193"/>
    </row>
    <row r="552" spans="2:8" ht="23.25" customHeight="1" x14ac:dyDescent="0.25">
      <c r="B552" s="103" t="s">
        <v>91</v>
      </c>
      <c r="C552" s="103"/>
      <c r="D552" s="103" t="s">
        <v>29</v>
      </c>
      <c r="E552" s="103"/>
      <c r="F552" s="103"/>
      <c r="G552" s="167" t="s">
        <v>30</v>
      </c>
      <c r="H552" s="167"/>
    </row>
    <row r="553" spans="2:8" ht="42" customHeight="1" x14ac:dyDescent="0.25">
      <c r="B553" s="103"/>
      <c r="C553" s="103"/>
      <c r="D553" s="168" t="s">
        <v>45</v>
      </c>
      <c r="E553" s="169"/>
      <c r="F553" s="170"/>
      <c r="G553" s="171" t="s">
        <v>297</v>
      </c>
      <c r="H553" s="172"/>
    </row>
    <row r="554" spans="2:8" ht="34.5" customHeight="1" x14ac:dyDescent="0.25">
      <c r="B554" s="113" t="s">
        <v>32</v>
      </c>
      <c r="C554" s="112" t="s">
        <v>33</v>
      </c>
      <c r="D554" s="112"/>
      <c r="E554" s="115" t="s">
        <v>34</v>
      </c>
      <c r="F554" s="112" t="s">
        <v>35</v>
      </c>
      <c r="G554" s="112"/>
      <c r="H554" s="112" t="s">
        <v>36</v>
      </c>
    </row>
    <row r="555" spans="2:8" ht="3" customHeight="1" x14ac:dyDescent="0.25">
      <c r="B555" s="114"/>
      <c r="C555" s="112"/>
      <c r="D555" s="112"/>
      <c r="E555" s="115"/>
      <c r="F555" s="112"/>
      <c r="G555" s="112"/>
      <c r="H555" s="112"/>
    </row>
    <row r="556" spans="2:8" ht="114" customHeight="1" x14ac:dyDescent="0.25">
      <c r="B556" s="36" t="s">
        <v>37</v>
      </c>
      <c r="C556" s="165" t="s">
        <v>83</v>
      </c>
      <c r="D556" s="166"/>
      <c r="E556" s="7" t="s">
        <v>82</v>
      </c>
      <c r="F556" s="101"/>
      <c r="G556" s="102"/>
      <c r="H556" s="8"/>
    </row>
    <row r="557" spans="2:8" ht="41.25" customHeight="1" x14ac:dyDescent="0.25">
      <c r="B557" s="36" t="s">
        <v>39</v>
      </c>
      <c r="C557" s="103"/>
      <c r="D557" s="103"/>
      <c r="E557" s="103"/>
      <c r="F557" s="103"/>
      <c r="G557" s="103"/>
      <c r="H557" s="103"/>
    </row>
    <row r="559" spans="2:8" x14ac:dyDescent="0.25">
      <c r="C559" t="s">
        <v>0</v>
      </c>
    </row>
    <row r="560" spans="2:8" s="50" customFormat="1" x14ac:dyDescent="0.25"/>
    <row r="561" spans="2:8" s="50" customFormat="1" x14ac:dyDescent="0.25">
      <c r="B561" s="202" t="s">
        <v>1</v>
      </c>
      <c r="C561" s="202" t="s">
        <v>2</v>
      </c>
      <c r="D561" s="202" t="s">
        <v>3</v>
      </c>
      <c r="E561" s="202" t="s">
        <v>4</v>
      </c>
      <c r="F561" s="203" t="s">
        <v>5</v>
      </c>
      <c r="G561" s="202" t="s">
        <v>6</v>
      </c>
      <c r="H561" s="202" t="s">
        <v>7</v>
      </c>
    </row>
    <row r="562" spans="2:8" s="50" customFormat="1" ht="28.5" customHeight="1" x14ac:dyDescent="0.25">
      <c r="B562" s="202"/>
      <c r="C562" s="202"/>
      <c r="D562" s="202"/>
      <c r="E562" s="202"/>
      <c r="F562" s="203"/>
      <c r="G562" s="202"/>
      <c r="H562" s="202"/>
    </row>
    <row r="563" spans="2:8" s="50" customFormat="1" ht="59.25" customHeight="1" x14ac:dyDescent="0.25">
      <c r="B563" s="53" t="s">
        <v>128</v>
      </c>
      <c r="C563" s="18" t="s">
        <v>129</v>
      </c>
      <c r="D563" s="53" t="s">
        <v>128</v>
      </c>
      <c r="E563" s="51">
        <v>163900</v>
      </c>
      <c r="F563" s="51">
        <f>E563</f>
        <v>163900</v>
      </c>
      <c r="G563" s="51">
        <v>149019</v>
      </c>
      <c r="H563" s="51">
        <f>G563</f>
        <v>149019</v>
      </c>
    </row>
    <row r="564" spans="2:8" s="50" customFormat="1" ht="39" customHeight="1" x14ac:dyDescent="0.25">
      <c r="B564" s="53"/>
      <c r="C564" s="53"/>
      <c r="D564" s="53" t="s">
        <v>9</v>
      </c>
      <c r="E564" s="51">
        <f>E563</f>
        <v>163900</v>
      </c>
      <c r="F564" s="51">
        <f t="shared" ref="F564:H564" si="5">F563</f>
        <v>163900</v>
      </c>
      <c r="G564" s="51">
        <f t="shared" si="5"/>
        <v>149019</v>
      </c>
      <c r="H564" s="51">
        <f t="shared" si="5"/>
        <v>149019</v>
      </c>
    </row>
    <row r="565" spans="2:8" s="50" customFormat="1" x14ac:dyDescent="0.25">
      <c r="B565" s="202" t="s">
        <v>1</v>
      </c>
      <c r="C565" s="202" t="s">
        <v>2</v>
      </c>
      <c r="D565" s="202" t="s">
        <v>3</v>
      </c>
      <c r="E565" s="202" t="s">
        <v>10</v>
      </c>
      <c r="F565" s="203" t="s">
        <v>5</v>
      </c>
      <c r="G565" s="202" t="s">
        <v>93</v>
      </c>
      <c r="H565" s="202" t="s">
        <v>7</v>
      </c>
    </row>
    <row r="566" spans="2:8" s="50" customFormat="1" ht="28.5" customHeight="1" x14ac:dyDescent="0.25">
      <c r="B566" s="202"/>
      <c r="C566" s="202"/>
      <c r="D566" s="202"/>
      <c r="E566" s="202"/>
      <c r="F566" s="203"/>
      <c r="G566" s="202"/>
      <c r="H566" s="202"/>
    </row>
    <row r="567" spans="2:8" s="50" customFormat="1" ht="52.5" customHeight="1" x14ac:dyDescent="0.25">
      <c r="B567" s="53" t="s">
        <v>128</v>
      </c>
      <c r="C567" s="18" t="s">
        <v>129</v>
      </c>
      <c r="D567" s="53" t="s">
        <v>128</v>
      </c>
      <c r="E567" s="51">
        <v>266200</v>
      </c>
      <c r="F567" s="51">
        <f>E567</f>
        <v>266200</v>
      </c>
      <c r="G567" s="51">
        <f>G564</f>
        <v>149019</v>
      </c>
      <c r="H567" s="51">
        <f>G567</f>
        <v>149019</v>
      </c>
    </row>
    <row r="568" spans="2:8" s="50" customFormat="1" ht="36" customHeight="1" x14ac:dyDescent="0.25">
      <c r="B568" s="53"/>
      <c r="C568" s="53"/>
      <c r="D568" s="53" t="s">
        <v>9</v>
      </c>
      <c r="E568" s="51">
        <f>E567</f>
        <v>266200</v>
      </c>
      <c r="F568" s="51">
        <f>F567</f>
        <v>266200</v>
      </c>
      <c r="G568" s="51">
        <f>G567</f>
        <v>149019</v>
      </c>
      <c r="H568" s="51">
        <f>H567</f>
        <v>149019</v>
      </c>
    </row>
    <row r="569" spans="2:8" s="50" customFormat="1" x14ac:dyDescent="0.25"/>
    <row r="570" spans="2:8" s="50" customFormat="1" x14ac:dyDescent="0.25"/>
    <row r="571" spans="2:8" s="50" customFormat="1" ht="27" customHeight="1" x14ac:dyDescent="0.25">
      <c r="B571" s="115" t="s">
        <v>3</v>
      </c>
      <c r="C571" s="115"/>
      <c r="D571" s="115"/>
      <c r="E571" s="115" t="s">
        <v>128</v>
      </c>
      <c r="F571" s="115"/>
      <c r="G571" s="115"/>
      <c r="H571" s="115"/>
    </row>
    <row r="572" spans="2:8" s="50" customFormat="1" ht="21" customHeight="1" x14ac:dyDescent="0.25">
      <c r="B572" s="115" t="s">
        <v>2</v>
      </c>
      <c r="C572" s="115"/>
      <c r="D572" s="115"/>
      <c r="E572" s="196" t="s">
        <v>129</v>
      </c>
      <c r="F572" s="196"/>
      <c r="G572" s="196"/>
      <c r="H572" s="196"/>
    </row>
    <row r="573" spans="2:8" s="50" customFormat="1" ht="39.75" customHeight="1" x14ac:dyDescent="0.25">
      <c r="B573" s="115" t="s">
        <v>13</v>
      </c>
      <c r="C573" s="115"/>
      <c r="D573" s="115"/>
      <c r="E573" s="196" t="s">
        <v>142</v>
      </c>
      <c r="F573" s="196"/>
      <c r="G573" s="196"/>
      <c r="H573" s="196"/>
    </row>
    <row r="574" spans="2:8" s="50" customFormat="1" ht="34.5" customHeight="1" x14ac:dyDescent="0.25">
      <c r="B574" s="115" t="s">
        <v>15</v>
      </c>
      <c r="C574" s="115"/>
      <c r="D574" s="115"/>
      <c r="E574" s="115" t="s">
        <v>4</v>
      </c>
      <c r="F574" s="115"/>
      <c r="G574" s="115" t="s">
        <v>16</v>
      </c>
      <c r="H574" s="115"/>
    </row>
    <row r="575" spans="2:8" s="50" customFormat="1" ht="27.75" customHeight="1" x14ac:dyDescent="0.25">
      <c r="B575" s="158" t="s">
        <v>130</v>
      </c>
      <c r="C575" s="158"/>
      <c r="D575" s="158"/>
      <c r="E575" s="231">
        <v>32400</v>
      </c>
      <c r="F575" s="231"/>
      <c r="G575" s="231">
        <v>26837</v>
      </c>
      <c r="H575" s="231"/>
    </row>
    <row r="576" spans="2:8" s="50" customFormat="1" ht="43.5" customHeight="1" x14ac:dyDescent="0.25">
      <c r="B576" s="158" t="s">
        <v>198</v>
      </c>
      <c r="C576" s="158"/>
      <c r="D576" s="158"/>
      <c r="E576" s="231">
        <v>96000</v>
      </c>
      <c r="F576" s="231"/>
      <c r="G576" s="231">
        <v>94610</v>
      </c>
      <c r="H576" s="231"/>
    </row>
    <row r="577" spans="2:8" s="50" customFormat="1" ht="48" customHeight="1" x14ac:dyDescent="0.25">
      <c r="B577" s="150" t="s">
        <v>143</v>
      </c>
      <c r="C577" s="237"/>
      <c r="D577" s="151"/>
      <c r="E577" s="231">
        <v>4500</v>
      </c>
      <c r="F577" s="231"/>
      <c r="G577" s="231">
        <v>0</v>
      </c>
      <c r="H577" s="231"/>
    </row>
    <row r="578" spans="2:8" s="50" customFormat="1" ht="36.75" customHeight="1" x14ac:dyDescent="0.25">
      <c r="B578" s="150" t="s">
        <v>201</v>
      </c>
      <c r="C578" s="237"/>
      <c r="D578" s="151"/>
      <c r="E578" s="231">
        <v>31000</v>
      </c>
      <c r="F578" s="231"/>
      <c r="G578" s="231">
        <v>27571.5</v>
      </c>
      <c r="H578" s="231"/>
    </row>
    <row r="579" spans="2:8" s="50" customFormat="1" ht="28.5" customHeight="1" x14ac:dyDescent="0.25">
      <c r="B579" s="115" t="s">
        <v>18</v>
      </c>
      <c r="C579" s="115"/>
      <c r="D579" s="115"/>
      <c r="E579" s="115" t="s">
        <v>4</v>
      </c>
      <c r="F579" s="115"/>
      <c r="G579" s="231" t="s">
        <v>16</v>
      </c>
      <c r="H579" s="231"/>
    </row>
    <row r="580" spans="2:8" s="50" customFormat="1" ht="30.75" customHeight="1" x14ac:dyDescent="0.25">
      <c r="B580" s="115" t="s">
        <v>128</v>
      </c>
      <c r="C580" s="115"/>
      <c r="D580" s="115"/>
      <c r="E580" s="231">
        <f>SUM(E575:F578)</f>
        <v>163900</v>
      </c>
      <c r="F580" s="231"/>
      <c r="G580" s="231">
        <f>SUM(G575:H578)</f>
        <v>149018.5</v>
      </c>
      <c r="H580" s="231"/>
    </row>
    <row r="581" spans="2:8" s="50" customFormat="1" x14ac:dyDescent="0.25"/>
    <row r="582" spans="2:8" s="50" customFormat="1" x14ac:dyDescent="0.25">
      <c r="B582" s="347" t="s">
        <v>19</v>
      </c>
      <c r="C582" s="347"/>
      <c r="D582" s="347"/>
      <c r="E582" s="347"/>
      <c r="F582" s="347"/>
      <c r="G582" s="347"/>
      <c r="H582" s="347"/>
    </row>
    <row r="583" spans="2:8" s="50" customFormat="1" x14ac:dyDescent="0.25"/>
    <row r="584" spans="2:8" s="50" customFormat="1" ht="31.5" customHeight="1" x14ac:dyDescent="0.25">
      <c r="B584" s="60" t="s">
        <v>3</v>
      </c>
      <c r="C584" s="61"/>
      <c r="D584" s="62"/>
      <c r="E584" s="60" t="s">
        <v>128</v>
      </c>
      <c r="F584" s="61"/>
      <c r="G584" s="61"/>
      <c r="H584" s="62"/>
    </row>
    <row r="585" spans="2:8" s="50" customFormat="1" ht="28.5" customHeight="1" x14ac:dyDescent="0.25">
      <c r="B585" s="60" t="s">
        <v>3</v>
      </c>
      <c r="C585" s="61"/>
      <c r="D585" s="62"/>
      <c r="E585" s="60" t="s">
        <v>130</v>
      </c>
      <c r="F585" s="61"/>
      <c r="G585" s="61"/>
      <c r="H585" s="62"/>
    </row>
    <row r="586" spans="2:8" s="50" customFormat="1" ht="26.25" customHeight="1" x14ac:dyDescent="0.25">
      <c r="B586" s="60" t="s">
        <v>2</v>
      </c>
      <c r="C586" s="61"/>
      <c r="D586" s="62"/>
      <c r="E586" s="63" t="s">
        <v>147</v>
      </c>
      <c r="F586" s="64"/>
      <c r="G586" s="64"/>
      <c r="H586" s="65"/>
    </row>
    <row r="587" spans="2:8" s="50" customFormat="1" ht="34.5" customHeight="1" x14ac:dyDescent="0.25">
      <c r="B587" s="60" t="s">
        <v>13</v>
      </c>
      <c r="C587" s="61"/>
      <c r="D587" s="62"/>
      <c r="E587" s="60" t="s">
        <v>142</v>
      </c>
      <c r="F587" s="61"/>
      <c r="G587" s="61"/>
      <c r="H587" s="62"/>
    </row>
    <row r="588" spans="2:8" s="50" customFormat="1" ht="222.75" customHeight="1" x14ac:dyDescent="0.25">
      <c r="B588" s="350" t="s">
        <v>89</v>
      </c>
      <c r="C588" s="351"/>
      <c r="D588" s="352"/>
      <c r="E588" s="356" t="s">
        <v>300</v>
      </c>
      <c r="F588" s="357"/>
      <c r="G588" s="357"/>
      <c r="H588" s="358"/>
    </row>
    <row r="589" spans="2:8" s="50" customFormat="1" ht="184.5" customHeight="1" x14ac:dyDescent="0.25">
      <c r="B589" s="353"/>
      <c r="C589" s="354"/>
      <c r="D589" s="355"/>
      <c r="E589" s="356" t="s">
        <v>301</v>
      </c>
      <c r="F589" s="357"/>
      <c r="G589" s="357"/>
      <c r="H589" s="358"/>
    </row>
    <row r="590" spans="2:8" s="50" customFormat="1" ht="30" customHeight="1" x14ac:dyDescent="0.25">
      <c r="B590" s="173" t="s">
        <v>94</v>
      </c>
      <c r="C590" s="174"/>
      <c r="D590" s="175"/>
      <c r="E590" s="60" t="s">
        <v>26</v>
      </c>
      <c r="F590" s="62"/>
      <c r="G590" s="98" t="s">
        <v>27</v>
      </c>
      <c r="H590" s="98"/>
    </row>
    <row r="591" spans="2:8" s="50" customFormat="1" ht="75" customHeight="1" x14ac:dyDescent="0.25">
      <c r="B591" s="176"/>
      <c r="C591" s="177"/>
      <c r="D591" s="178"/>
      <c r="E591" s="94" t="s">
        <v>302</v>
      </c>
      <c r="F591" s="95"/>
      <c r="G591" s="96" t="s">
        <v>303</v>
      </c>
      <c r="H591" s="97"/>
    </row>
    <row r="592" spans="2:8" s="50" customFormat="1" ht="29.25" customHeight="1" x14ac:dyDescent="0.25">
      <c r="B592" s="179" t="s">
        <v>28</v>
      </c>
      <c r="C592" s="180"/>
      <c r="D592" s="181"/>
      <c r="E592" s="61" t="s">
        <v>29</v>
      </c>
      <c r="F592" s="62"/>
      <c r="G592" s="98" t="s">
        <v>30</v>
      </c>
      <c r="H592" s="98"/>
    </row>
    <row r="593" spans="2:8" s="50" customFormat="1" ht="124.5" customHeight="1" x14ac:dyDescent="0.25">
      <c r="B593" s="182"/>
      <c r="C593" s="183"/>
      <c r="D593" s="184"/>
      <c r="E593" s="69" t="s">
        <v>335</v>
      </c>
      <c r="F593" s="71"/>
      <c r="G593" s="69" t="s">
        <v>304</v>
      </c>
      <c r="H593" s="71"/>
    </row>
    <row r="594" spans="2:8" s="50" customFormat="1" ht="39.75" customHeight="1" x14ac:dyDescent="0.25">
      <c r="B594" s="185"/>
      <c r="C594" s="186"/>
      <c r="D594" s="187"/>
      <c r="E594" s="69" t="s">
        <v>336</v>
      </c>
      <c r="F594" s="71"/>
      <c r="G594" s="188" t="s">
        <v>305</v>
      </c>
      <c r="H594" s="188"/>
    </row>
    <row r="595" spans="2:8" s="50" customFormat="1" ht="39.75" customHeight="1" x14ac:dyDescent="0.25">
      <c r="B595" s="72" t="s">
        <v>95</v>
      </c>
      <c r="C595" s="73"/>
      <c r="D595" s="81" t="s">
        <v>33</v>
      </c>
      <c r="E595" s="82"/>
      <c r="F595" s="85" t="s">
        <v>34</v>
      </c>
      <c r="G595" s="87" t="s">
        <v>35</v>
      </c>
      <c r="H595" s="89" t="s">
        <v>36</v>
      </c>
    </row>
    <row r="596" spans="2:8" s="50" customFormat="1" ht="39.75" customHeight="1" x14ac:dyDescent="0.25">
      <c r="B596" s="91" t="s">
        <v>96</v>
      </c>
      <c r="C596" s="92"/>
      <c r="D596" s="83"/>
      <c r="E596" s="84"/>
      <c r="F596" s="86"/>
      <c r="G596" s="88"/>
      <c r="H596" s="90"/>
    </row>
    <row r="597" spans="2:8" s="50" customFormat="1" ht="39.75" customHeight="1" x14ac:dyDescent="0.25">
      <c r="B597" s="72" t="s">
        <v>37</v>
      </c>
      <c r="C597" s="73"/>
      <c r="D597" s="66"/>
      <c r="E597" s="66"/>
      <c r="F597" s="370" t="s">
        <v>38</v>
      </c>
      <c r="G597" s="66"/>
      <c r="H597" s="66"/>
    </row>
    <row r="598" spans="2:8" s="50" customFormat="1" ht="39.75" customHeight="1" x14ac:dyDescent="0.25">
      <c r="B598" s="74"/>
      <c r="C598" s="75"/>
      <c r="D598" s="66"/>
      <c r="E598" s="66"/>
      <c r="F598" s="360"/>
      <c r="G598" s="66"/>
      <c r="H598" s="66"/>
    </row>
    <row r="599" spans="2:8" s="50" customFormat="1" ht="39.75" customHeight="1" x14ac:dyDescent="0.25">
      <c r="B599" s="76" t="s">
        <v>39</v>
      </c>
      <c r="C599" s="77"/>
      <c r="D599" s="78"/>
      <c r="E599" s="79"/>
      <c r="F599" s="79"/>
      <c r="G599" s="79"/>
      <c r="H599" s="80"/>
    </row>
    <row r="600" spans="2:8" s="50" customFormat="1" ht="24.75" customHeight="1" x14ac:dyDescent="0.25">
      <c r="B600" s="52"/>
      <c r="C600" s="56"/>
      <c r="D600" s="54"/>
      <c r="E600" s="54"/>
      <c r="F600" s="54"/>
      <c r="G600" s="54"/>
      <c r="H600" s="55"/>
    </row>
    <row r="601" spans="2:8" s="50" customFormat="1" ht="36" customHeight="1" x14ac:dyDescent="0.25">
      <c r="B601" s="60" t="s">
        <v>3</v>
      </c>
      <c r="C601" s="61"/>
      <c r="D601" s="62"/>
      <c r="E601" s="60" t="s">
        <v>128</v>
      </c>
      <c r="F601" s="61"/>
      <c r="G601" s="61"/>
      <c r="H601" s="62"/>
    </row>
    <row r="602" spans="2:8" s="50" customFormat="1" ht="36.75" customHeight="1" x14ac:dyDescent="0.25">
      <c r="B602" s="60" t="s">
        <v>3</v>
      </c>
      <c r="C602" s="61"/>
      <c r="D602" s="62"/>
      <c r="E602" s="76" t="s">
        <v>198</v>
      </c>
      <c r="F602" s="348"/>
      <c r="G602" s="348"/>
      <c r="H602" s="77"/>
    </row>
    <row r="603" spans="2:8" s="50" customFormat="1" ht="29.25" customHeight="1" x14ac:dyDescent="0.25">
      <c r="B603" s="60" t="s">
        <v>2</v>
      </c>
      <c r="C603" s="61"/>
      <c r="D603" s="62"/>
      <c r="E603" s="63" t="s">
        <v>199</v>
      </c>
      <c r="F603" s="64"/>
      <c r="G603" s="64"/>
      <c r="H603" s="65"/>
    </row>
    <row r="604" spans="2:8" s="50" customFormat="1" ht="34.5" customHeight="1" x14ac:dyDescent="0.25">
      <c r="B604" s="60" t="s">
        <v>13</v>
      </c>
      <c r="C604" s="61"/>
      <c r="D604" s="62"/>
      <c r="E604" s="60" t="s">
        <v>142</v>
      </c>
      <c r="F604" s="61"/>
      <c r="G604" s="61"/>
      <c r="H604" s="62"/>
    </row>
    <row r="605" spans="2:8" s="50" customFormat="1" ht="268.5" customHeight="1" x14ac:dyDescent="0.25">
      <c r="B605" s="69" t="s">
        <v>89</v>
      </c>
      <c r="C605" s="70"/>
      <c r="D605" s="71"/>
      <c r="E605" s="69" t="s">
        <v>306</v>
      </c>
      <c r="F605" s="70"/>
      <c r="G605" s="70"/>
      <c r="H605" s="71"/>
    </row>
    <row r="606" spans="2:8" s="50" customFormat="1" ht="27" customHeight="1" x14ac:dyDescent="0.25">
      <c r="B606" s="173" t="s">
        <v>94</v>
      </c>
      <c r="C606" s="174"/>
      <c r="D606" s="175"/>
      <c r="E606" s="60" t="s">
        <v>26</v>
      </c>
      <c r="F606" s="62"/>
      <c r="G606" s="98" t="s">
        <v>27</v>
      </c>
      <c r="H606" s="98"/>
    </row>
    <row r="607" spans="2:8" s="50" customFormat="1" ht="123.75" customHeight="1" x14ac:dyDescent="0.25">
      <c r="B607" s="176"/>
      <c r="C607" s="177"/>
      <c r="D607" s="178"/>
      <c r="E607" s="94" t="s">
        <v>307</v>
      </c>
      <c r="F607" s="95"/>
      <c r="G607" s="96" t="s">
        <v>308</v>
      </c>
      <c r="H607" s="97"/>
    </row>
    <row r="608" spans="2:8" s="50" customFormat="1" ht="24.75" customHeight="1" x14ac:dyDescent="0.25">
      <c r="B608" s="179" t="s">
        <v>28</v>
      </c>
      <c r="C608" s="180"/>
      <c r="D608" s="181"/>
      <c r="E608" s="61" t="s">
        <v>29</v>
      </c>
      <c r="F608" s="62"/>
      <c r="G608" s="98" t="s">
        <v>30</v>
      </c>
      <c r="H608" s="98"/>
    </row>
    <row r="609" spans="2:8" s="50" customFormat="1" ht="63.75" customHeight="1" x14ac:dyDescent="0.25">
      <c r="B609" s="182"/>
      <c r="C609" s="183"/>
      <c r="D609" s="184"/>
      <c r="E609" s="93" t="s">
        <v>309</v>
      </c>
      <c r="F609" s="93"/>
      <c r="G609" s="349" t="s">
        <v>310</v>
      </c>
      <c r="H609" s="349"/>
    </row>
    <row r="610" spans="2:8" s="50" customFormat="1" ht="83.25" customHeight="1" x14ac:dyDescent="0.25">
      <c r="B610" s="182"/>
      <c r="C610" s="183"/>
      <c r="D610" s="184"/>
      <c r="E610" s="93" t="s">
        <v>311</v>
      </c>
      <c r="F610" s="93"/>
      <c r="G610" s="93" t="s">
        <v>312</v>
      </c>
      <c r="H610" s="93"/>
    </row>
    <row r="611" spans="2:8" s="50" customFormat="1" ht="63.75" customHeight="1" x14ac:dyDescent="0.25">
      <c r="B611" s="182"/>
      <c r="C611" s="183"/>
      <c r="D611" s="184"/>
      <c r="E611" s="93" t="s">
        <v>313</v>
      </c>
      <c r="F611" s="93"/>
      <c r="G611" s="93" t="s">
        <v>314</v>
      </c>
      <c r="H611" s="93"/>
    </row>
    <row r="612" spans="2:8" s="50" customFormat="1" ht="75" customHeight="1" x14ac:dyDescent="0.25">
      <c r="B612" s="185"/>
      <c r="C612" s="186"/>
      <c r="D612" s="187"/>
      <c r="E612" s="93" t="s">
        <v>315</v>
      </c>
      <c r="F612" s="93"/>
      <c r="G612" s="93" t="s">
        <v>316</v>
      </c>
      <c r="H612" s="93"/>
    </row>
    <row r="613" spans="2:8" s="50" customFormat="1" ht="39.75" customHeight="1" x14ac:dyDescent="0.25">
      <c r="B613" s="72" t="s">
        <v>95</v>
      </c>
      <c r="C613" s="73"/>
      <c r="D613" s="81" t="s">
        <v>33</v>
      </c>
      <c r="E613" s="82"/>
      <c r="F613" s="85" t="s">
        <v>34</v>
      </c>
      <c r="G613" s="87" t="s">
        <v>35</v>
      </c>
      <c r="H613" s="89" t="s">
        <v>36</v>
      </c>
    </row>
    <row r="614" spans="2:8" s="50" customFormat="1" ht="39.75" customHeight="1" x14ac:dyDescent="0.25">
      <c r="B614" s="91" t="s">
        <v>96</v>
      </c>
      <c r="C614" s="92"/>
      <c r="D614" s="83"/>
      <c r="E614" s="84"/>
      <c r="F614" s="86"/>
      <c r="G614" s="88"/>
      <c r="H614" s="90"/>
    </row>
    <row r="615" spans="2:8" s="50" customFormat="1" ht="39.75" customHeight="1" x14ac:dyDescent="0.25">
      <c r="B615" s="72" t="s">
        <v>37</v>
      </c>
      <c r="C615" s="73"/>
      <c r="D615" s="66"/>
      <c r="E615" s="66"/>
      <c r="F615" s="371" t="s">
        <v>38</v>
      </c>
      <c r="G615" s="66"/>
      <c r="H615" s="66"/>
    </row>
    <row r="616" spans="2:8" s="50" customFormat="1" ht="39.75" customHeight="1" x14ac:dyDescent="0.25">
      <c r="B616" s="74"/>
      <c r="C616" s="75"/>
      <c r="D616" s="66"/>
      <c r="E616" s="66"/>
      <c r="F616" s="372"/>
      <c r="G616" s="66"/>
      <c r="H616" s="66"/>
    </row>
    <row r="617" spans="2:8" s="50" customFormat="1" ht="39.75" customHeight="1" x14ac:dyDescent="0.25">
      <c r="B617" s="76" t="s">
        <v>39</v>
      </c>
      <c r="C617" s="77"/>
      <c r="D617" s="78"/>
      <c r="E617" s="79"/>
      <c r="F617" s="79"/>
      <c r="G617" s="79"/>
      <c r="H617" s="80"/>
    </row>
    <row r="618" spans="2:8" s="50" customFormat="1" ht="19.5" customHeight="1" x14ac:dyDescent="0.25"/>
    <row r="619" spans="2:8" s="50" customFormat="1" ht="16.5" customHeight="1" x14ac:dyDescent="0.25"/>
    <row r="620" spans="2:8" s="50" customFormat="1" ht="33" customHeight="1" x14ac:dyDescent="0.25">
      <c r="B620" s="60" t="s">
        <v>3</v>
      </c>
      <c r="C620" s="61"/>
      <c r="D620" s="62"/>
      <c r="E620" s="60" t="s">
        <v>128</v>
      </c>
      <c r="F620" s="61"/>
      <c r="G620" s="61"/>
      <c r="H620" s="62"/>
    </row>
    <row r="621" spans="2:8" s="50" customFormat="1" ht="30.75" customHeight="1" x14ac:dyDescent="0.25">
      <c r="B621" s="60" t="s">
        <v>3</v>
      </c>
      <c r="C621" s="61"/>
      <c r="D621" s="62"/>
      <c r="E621" s="76" t="s">
        <v>143</v>
      </c>
      <c r="F621" s="348"/>
      <c r="G621" s="348"/>
      <c r="H621" s="77"/>
    </row>
    <row r="622" spans="2:8" s="50" customFormat="1" ht="33" customHeight="1" x14ac:dyDescent="0.25">
      <c r="B622" s="60" t="s">
        <v>2</v>
      </c>
      <c r="C622" s="61"/>
      <c r="D622" s="62"/>
      <c r="E622" s="63" t="s">
        <v>144</v>
      </c>
      <c r="F622" s="64"/>
      <c r="G622" s="64"/>
      <c r="H622" s="65"/>
    </row>
    <row r="623" spans="2:8" s="50" customFormat="1" ht="39.75" customHeight="1" x14ac:dyDescent="0.25">
      <c r="B623" s="60" t="s">
        <v>13</v>
      </c>
      <c r="C623" s="61"/>
      <c r="D623" s="62"/>
      <c r="E623" s="60" t="s">
        <v>142</v>
      </c>
      <c r="F623" s="61"/>
      <c r="G623" s="61"/>
      <c r="H623" s="62"/>
    </row>
    <row r="624" spans="2:8" s="50" customFormat="1" ht="260.25" customHeight="1" x14ac:dyDescent="0.25">
      <c r="B624" s="69" t="s">
        <v>89</v>
      </c>
      <c r="C624" s="70"/>
      <c r="D624" s="71"/>
      <c r="E624" s="69" t="s">
        <v>317</v>
      </c>
      <c r="F624" s="70"/>
      <c r="G624" s="70"/>
      <c r="H624" s="71"/>
    </row>
    <row r="625" spans="2:8" s="50" customFormat="1" ht="30.75" customHeight="1" x14ac:dyDescent="0.25">
      <c r="B625" s="173" t="s">
        <v>94</v>
      </c>
      <c r="C625" s="174"/>
      <c r="D625" s="175"/>
      <c r="E625" s="60" t="s">
        <v>26</v>
      </c>
      <c r="F625" s="62"/>
      <c r="G625" s="98" t="s">
        <v>27</v>
      </c>
      <c r="H625" s="98"/>
    </row>
    <row r="626" spans="2:8" s="50" customFormat="1" ht="93.75" customHeight="1" x14ac:dyDescent="0.25">
      <c r="B626" s="176"/>
      <c r="C626" s="177"/>
      <c r="D626" s="178"/>
      <c r="E626" s="361" t="s">
        <v>318</v>
      </c>
      <c r="F626" s="362"/>
      <c r="G626" s="361" t="s">
        <v>319</v>
      </c>
      <c r="H626" s="362"/>
    </row>
    <row r="627" spans="2:8" s="50" customFormat="1" ht="20.25" customHeight="1" x14ac:dyDescent="0.25">
      <c r="B627" s="363" t="s">
        <v>28</v>
      </c>
      <c r="C627" s="363"/>
      <c r="D627" s="363"/>
      <c r="E627" s="60" t="s">
        <v>29</v>
      </c>
      <c r="F627" s="62"/>
      <c r="G627" s="60" t="s">
        <v>30</v>
      </c>
      <c r="H627" s="62"/>
    </row>
    <row r="628" spans="2:8" s="50" customFormat="1" ht="63" customHeight="1" x14ac:dyDescent="0.25">
      <c r="B628" s="363"/>
      <c r="C628" s="363"/>
      <c r="D628" s="363"/>
      <c r="E628" s="93" t="s">
        <v>309</v>
      </c>
      <c r="F628" s="93"/>
      <c r="G628" s="93" t="s">
        <v>320</v>
      </c>
      <c r="H628" s="93"/>
    </row>
    <row r="629" spans="2:8" s="50" customFormat="1" ht="55.5" customHeight="1" x14ac:dyDescent="0.25">
      <c r="B629" s="363"/>
      <c r="C629" s="363"/>
      <c r="D629" s="363"/>
      <c r="E629" s="69" t="s">
        <v>337</v>
      </c>
      <c r="F629" s="71"/>
      <c r="G629" s="93" t="s">
        <v>321</v>
      </c>
      <c r="H629" s="93"/>
    </row>
    <row r="630" spans="2:8" s="50" customFormat="1" ht="69.75" customHeight="1" x14ac:dyDescent="0.25">
      <c r="B630" s="363"/>
      <c r="C630" s="363"/>
      <c r="D630" s="363"/>
      <c r="E630" s="93" t="s">
        <v>322</v>
      </c>
      <c r="F630" s="93"/>
      <c r="G630" s="93" t="s">
        <v>323</v>
      </c>
      <c r="H630" s="93"/>
    </row>
    <row r="631" spans="2:8" s="50" customFormat="1" ht="39.75" customHeight="1" x14ac:dyDescent="0.25">
      <c r="B631" s="72" t="s">
        <v>95</v>
      </c>
      <c r="C631" s="73"/>
      <c r="D631" s="81" t="s">
        <v>33</v>
      </c>
      <c r="E631" s="82"/>
      <c r="F631" s="85" t="s">
        <v>34</v>
      </c>
      <c r="G631" s="401" t="s">
        <v>35</v>
      </c>
      <c r="H631" s="399" t="s">
        <v>36</v>
      </c>
    </row>
    <row r="632" spans="2:8" s="50" customFormat="1" ht="39.75" customHeight="1" x14ac:dyDescent="0.25">
      <c r="B632" s="91" t="s">
        <v>96</v>
      </c>
      <c r="C632" s="92"/>
      <c r="D632" s="83"/>
      <c r="E632" s="84"/>
      <c r="F632" s="86"/>
      <c r="G632" s="88"/>
      <c r="H632" s="90"/>
    </row>
    <row r="633" spans="2:8" s="50" customFormat="1" ht="39.75" customHeight="1" x14ac:dyDescent="0.25">
      <c r="B633" s="72" t="s">
        <v>37</v>
      </c>
      <c r="C633" s="73"/>
      <c r="D633" s="66"/>
      <c r="E633" s="66"/>
      <c r="F633" s="67" t="s">
        <v>38</v>
      </c>
      <c r="G633" s="66"/>
      <c r="H633" s="66"/>
    </row>
    <row r="634" spans="2:8" s="50" customFormat="1" ht="39.75" customHeight="1" x14ac:dyDescent="0.25">
      <c r="B634" s="74"/>
      <c r="C634" s="75"/>
      <c r="D634" s="66"/>
      <c r="E634" s="66"/>
      <c r="F634" s="68"/>
      <c r="G634" s="66"/>
      <c r="H634" s="66"/>
    </row>
    <row r="635" spans="2:8" s="50" customFormat="1" ht="39.75" customHeight="1" x14ac:dyDescent="0.25">
      <c r="B635" s="76" t="s">
        <v>39</v>
      </c>
      <c r="C635" s="77"/>
      <c r="D635" s="78"/>
      <c r="E635" s="79"/>
      <c r="F635" s="79"/>
      <c r="G635" s="79"/>
      <c r="H635" s="80"/>
    </row>
    <row r="636" spans="2:8" s="50" customFormat="1" ht="21.75" customHeight="1" x14ac:dyDescent="0.25"/>
    <row r="637" spans="2:8" s="50" customFormat="1" ht="19.5" customHeight="1" x14ac:dyDescent="0.25"/>
    <row r="638" spans="2:8" s="50" customFormat="1" ht="31.5" customHeight="1" x14ac:dyDescent="0.25">
      <c r="B638" s="60" t="s">
        <v>3</v>
      </c>
      <c r="C638" s="61"/>
      <c r="D638" s="62"/>
      <c r="E638" s="60" t="s">
        <v>128</v>
      </c>
      <c r="F638" s="61"/>
      <c r="G638" s="61"/>
      <c r="H638" s="62"/>
    </row>
    <row r="639" spans="2:8" s="50" customFormat="1" ht="26.25" customHeight="1" x14ac:dyDescent="0.25">
      <c r="B639" s="60" t="s">
        <v>3</v>
      </c>
      <c r="C639" s="61"/>
      <c r="D639" s="62"/>
      <c r="E639" s="60" t="s">
        <v>201</v>
      </c>
      <c r="F639" s="61"/>
      <c r="G639" s="61"/>
      <c r="H639" s="62"/>
    </row>
    <row r="640" spans="2:8" s="50" customFormat="1" ht="27" customHeight="1" x14ac:dyDescent="0.25">
      <c r="B640" s="60" t="s">
        <v>2</v>
      </c>
      <c r="C640" s="61"/>
      <c r="D640" s="62"/>
      <c r="E640" s="63" t="s">
        <v>202</v>
      </c>
      <c r="F640" s="64"/>
      <c r="G640" s="64"/>
      <c r="H640" s="65"/>
    </row>
    <row r="641" spans="2:8" s="50" customFormat="1" ht="33.75" customHeight="1" x14ac:dyDescent="0.25">
      <c r="B641" s="60" t="s">
        <v>13</v>
      </c>
      <c r="C641" s="61"/>
      <c r="D641" s="62"/>
      <c r="E641" s="60" t="s">
        <v>142</v>
      </c>
      <c r="F641" s="61"/>
      <c r="G641" s="61"/>
      <c r="H641" s="62"/>
    </row>
    <row r="642" spans="2:8" s="50" customFormat="1" ht="166.5" customHeight="1" x14ac:dyDescent="0.25">
      <c r="B642" s="69" t="s">
        <v>89</v>
      </c>
      <c r="C642" s="70"/>
      <c r="D642" s="71"/>
      <c r="E642" s="69" t="s">
        <v>338</v>
      </c>
      <c r="F642" s="70"/>
      <c r="G642" s="70"/>
      <c r="H642" s="71"/>
    </row>
    <row r="643" spans="2:8" s="50" customFormat="1" ht="27.75" customHeight="1" x14ac:dyDescent="0.25">
      <c r="B643" s="173" t="s">
        <v>94</v>
      </c>
      <c r="C643" s="174"/>
      <c r="D643" s="175"/>
      <c r="E643" s="60" t="s">
        <v>26</v>
      </c>
      <c r="F643" s="62"/>
      <c r="G643" s="98" t="s">
        <v>27</v>
      </c>
      <c r="H643" s="98"/>
    </row>
    <row r="644" spans="2:8" s="50" customFormat="1" ht="76.5" customHeight="1" x14ac:dyDescent="0.25">
      <c r="B644" s="176"/>
      <c r="C644" s="177"/>
      <c r="D644" s="178"/>
      <c r="E644" s="94" t="s">
        <v>324</v>
      </c>
      <c r="F644" s="95"/>
      <c r="G644" s="96" t="s">
        <v>325</v>
      </c>
      <c r="H644" s="97"/>
    </row>
    <row r="645" spans="2:8" s="50" customFormat="1" ht="23.25" customHeight="1" x14ac:dyDescent="0.25">
      <c r="B645" s="179" t="s">
        <v>28</v>
      </c>
      <c r="C645" s="180"/>
      <c r="D645" s="181"/>
      <c r="E645" s="61" t="s">
        <v>29</v>
      </c>
      <c r="F645" s="62"/>
      <c r="G645" s="98" t="s">
        <v>30</v>
      </c>
      <c r="H645" s="98"/>
    </row>
    <row r="646" spans="2:8" s="50" customFormat="1" ht="68.25" customHeight="1" x14ac:dyDescent="0.25">
      <c r="B646" s="182"/>
      <c r="C646" s="183"/>
      <c r="D646" s="184"/>
      <c r="E646" s="93" t="s">
        <v>326</v>
      </c>
      <c r="F646" s="93"/>
      <c r="G646" s="93" t="s">
        <v>344</v>
      </c>
      <c r="H646" s="93"/>
    </row>
    <row r="647" spans="2:8" s="50" customFormat="1" ht="62.25" customHeight="1" x14ac:dyDescent="0.25">
      <c r="B647" s="182"/>
      <c r="C647" s="183"/>
      <c r="D647" s="184"/>
      <c r="E647" s="93" t="s">
        <v>327</v>
      </c>
      <c r="F647" s="93"/>
      <c r="G647" s="93" t="s">
        <v>328</v>
      </c>
      <c r="H647" s="93"/>
    </row>
    <row r="648" spans="2:8" s="50" customFormat="1" ht="67.5" customHeight="1" x14ac:dyDescent="0.25">
      <c r="B648" s="185"/>
      <c r="C648" s="186"/>
      <c r="D648" s="187"/>
      <c r="E648" s="69" t="s">
        <v>329</v>
      </c>
      <c r="F648" s="71"/>
      <c r="G648" s="93" t="s">
        <v>330</v>
      </c>
      <c r="H648" s="93"/>
    </row>
    <row r="649" spans="2:8" s="50" customFormat="1" ht="39.75" customHeight="1" x14ac:dyDescent="0.25">
      <c r="B649" s="72" t="s">
        <v>95</v>
      </c>
      <c r="C649" s="73"/>
      <c r="D649" s="81" t="s">
        <v>33</v>
      </c>
      <c r="E649" s="82"/>
      <c r="F649" s="85" t="s">
        <v>34</v>
      </c>
      <c r="G649" s="87" t="s">
        <v>35</v>
      </c>
      <c r="H649" s="89" t="s">
        <v>36</v>
      </c>
    </row>
    <row r="650" spans="2:8" s="50" customFormat="1" ht="39.75" customHeight="1" x14ac:dyDescent="0.25">
      <c r="B650" s="91" t="s">
        <v>96</v>
      </c>
      <c r="C650" s="92"/>
      <c r="D650" s="83"/>
      <c r="E650" s="84"/>
      <c r="F650" s="86"/>
      <c r="G650" s="88"/>
      <c r="H650" s="90"/>
    </row>
    <row r="651" spans="2:8" s="50" customFormat="1" ht="39.75" customHeight="1" x14ac:dyDescent="0.25">
      <c r="B651" s="72" t="s">
        <v>37</v>
      </c>
      <c r="C651" s="73"/>
      <c r="D651" s="66"/>
      <c r="E651" s="66"/>
      <c r="F651" s="359" t="s">
        <v>38</v>
      </c>
      <c r="G651" s="66"/>
      <c r="H651" s="66"/>
    </row>
    <row r="652" spans="2:8" s="50" customFormat="1" ht="39.75" customHeight="1" x14ac:dyDescent="0.25">
      <c r="B652" s="74"/>
      <c r="C652" s="75"/>
      <c r="D652" s="66"/>
      <c r="E652" s="66"/>
      <c r="F652" s="360"/>
      <c r="G652" s="66"/>
      <c r="H652" s="66"/>
    </row>
    <row r="653" spans="2:8" s="50" customFormat="1" ht="39.75" customHeight="1" x14ac:dyDescent="0.25">
      <c r="B653" s="76" t="s">
        <v>39</v>
      </c>
      <c r="C653" s="77"/>
      <c r="D653" s="78"/>
      <c r="E653" s="79"/>
      <c r="F653" s="79"/>
      <c r="G653" s="79"/>
      <c r="H653" s="80"/>
    </row>
    <row r="654" spans="2:8" s="50" customFormat="1" ht="19.5" customHeight="1" x14ac:dyDescent="0.25"/>
    <row r="655" spans="2:8" s="50" customFormat="1" ht="16.5" customHeight="1" x14ac:dyDescent="0.25"/>
    <row r="656" spans="2:8" s="50" customFormat="1" ht="24.75" customHeight="1" x14ac:dyDescent="0.25">
      <c r="B656" s="60" t="s">
        <v>3</v>
      </c>
      <c r="C656" s="61"/>
      <c r="D656" s="62"/>
      <c r="E656" s="377" t="s">
        <v>128</v>
      </c>
      <c r="F656" s="378"/>
      <c r="G656" s="378"/>
      <c r="H656" s="379"/>
    </row>
    <row r="657" spans="2:8" s="50" customFormat="1" ht="31.5" customHeight="1" x14ac:dyDescent="0.25">
      <c r="B657" s="60" t="s">
        <v>3</v>
      </c>
      <c r="C657" s="61"/>
      <c r="D657" s="62"/>
      <c r="E657" s="60" t="s">
        <v>145</v>
      </c>
      <c r="F657" s="61"/>
      <c r="G657" s="61"/>
      <c r="H657" s="62"/>
    </row>
    <row r="658" spans="2:8" s="50" customFormat="1" ht="28.5" customHeight="1" x14ac:dyDescent="0.25">
      <c r="B658" s="60" t="s">
        <v>2</v>
      </c>
      <c r="C658" s="61"/>
      <c r="D658" s="62"/>
      <c r="E658" s="63" t="s">
        <v>146</v>
      </c>
      <c r="F658" s="64"/>
      <c r="G658" s="64"/>
      <c r="H658" s="65"/>
    </row>
    <row r="659" spans="2:8" s="50" customFormat="1" ht="39.75" customHeight="1" x14ac:dyDescent="0.25">
      <c r="B659" s="60" t="s">
        <v>13</v>
      </c>
      <c r="C659" s="61"/>
      <c r="D659" s="62"/>
      <c r="E659" s="60" t="s">
        <v>142</v>
      </c>
      <c r="F659" s="61"/>
      <c r="G659" s="61"/>
      <c r="H659" s="62"/>
    </row>
    <row r="660" spans="2:8" s="50" customFormat="1" ht="108" customHeight="1" x14ac:dyDescent="0.25">
      <c r="B660" s="69" t="s">
        <v>89</v>
      </c>
      <c r="C660" s="70"/>
      <c r="D660" s="71"/>
      <c r="E660" s="69" t="s">
        <v>339</v>
      </c>
      <c r="F660" s="70"/>
      <c r="G660" s="70"/>
      <c r="H660" s="71"/>
    </row>
    <row r="661" spans="2:8" s="50" customFormat="1" ht="25.5" customHeight="1" x14ac:dyDescent="0.25">
      <c r="B661" s="173" t="s">
        <v>94</v>
      </c>
      <c r="C661" s="174"/>
      <c r="D661" s="175"/>
      <c r="E661" s="60" t="s">
        <v>26</v>
      </c>
      <c r="F661" s="62"/>
      <c r="G661" s="98" t="s">
        <v>27</v>
      </c>
      <c r="H661" s="98"/>
    </row>
    <row r="662" spans="2:8" s="50" customFormat="1" ht="112.5" customHeight="1" x14ac:dyDescent="0.25">
      <c r="B662" s="176"/>
      <c r="C662" s="177"/>
      <c r="D662" s="178"/>
      <c r="E662" s="94" t="s">
        <v>200</v>
      </c>
      <c r="F662" s="95"/>
      <c r="G662" s="96" t="s">
        <v>331</v>
      </c>
      <c r="H662" s="97"/>
    </row>
    <row r="663" spans="2:8" s="50" customFormat="1" ht="27" customHeight="1" x14ac:dyDescent="0.25">
      <c r="B663" s="179" t="s">
        <v>28</v>
      </c>
      <c r="C663" s="180"/>
      <c r="D663" s="181"/>
      <c r="E663" s="61" t="s">
        <v>29</v>
      </c>
      <c r="F663" s="62"/>
      <c r="G663" s="98" t="s">
        <v>30</v>
      </c>
      <c r="H663" s="98"/>
    </row>
    <row r="664" spans="2:8" s="50" customFormat="1" ht="45" customHeight="1" x14ac:dyDescent="0.25">
      <c r="B664" s="182"/>
      <c r="C664" s="183"/>
      <c r="D664" s="184"/>
      <c r="E664" s="93" t="s">
        <v>309</v>
      </c>
      <c r="F664" s="93"/>
      <c r="G664" s="72" t="s">
        <v>332</v>
      </c>
      <c r="H664" s="73"/>
    </row>
    <row r="665" spans="2:8" s="50" customFormat="1" ht="51.75" customHeight="1" x14ac:dyDescent="0.25">
      <c r="B665" s="182"/>
      <c r="C665" s="183"/>
      <c r="D665" s="184"/>
      <c r="E665" s="400" t="s">
        <v>333</v>
      </c>
      <c r="F665" s="400"/>
      <c r="G665" s="74"/>
      <c r="H665" s="75"/>
    </row>
    <row r="666" spans="2:8" s="50" customFormat="1" ht="39.75" customHeight="1" x14ac:dyDescent="0.25">
      <c r="B666" s="72" t="s">
        <v>95</v>
      </c>
      <c r="C666" s="73"/>
      <c r="D666" s="373" t="s">
        <v>33</v>
      </c>
      <c r="E666" s="374"/>
      <c r="F666" s="397" t="s">
        <v>34</v>
      </c>
      <c r="G666" s="397" t="s">
        <v>35</v>
      </c>
      <c r="H666" s="399" t="s">
        <v>36</v>
      </c>
    </row>
    <row r="667" spans="2:8" s="50" customFormat="1" ht="39.75" customHeight="1" x14ac:dyDescent="0.25">
      <c r="B667" s="91" t="s">
        <v>96</v>
      </c>
      <c r="C667" s="92"/>
      <c r="D667" s="375"/>
      <c r="E667" s="376"/>
      <c r="F667" s="398"/>
      <c r="G667" s="398"/>
      <c r="H667" s="90"/>
    </row>
    <row r="668" spans="2:8" s="50" customFormat="1" ht="39.75" customHeight="1" x14ac:dyDescent="0.25">
      <c r="B668" s="72" t="s">
        <v>37</v>
      </c>
      <c r="C668" s="73"/>
      <c r="D668" s="364" t="s">
        <v>334</v>
      </c>
      <c r="E668" s="365"/>
      <c r="F668" s="365"/>
      <c r="G668" s="365"/>
      <c r="H668" s="366"/>
    </row>
    <row r="669" spans="2:8" s="50" customFormat="1" ht="39.75" customHeight="1" x14ac:dyDescent="0.25">
      <c r="B669" s="74"/>
      <c r="C669" s="75"/>
      <c r="D669" s="367"/>
      <c r="E669" s="368"/>
      <c r="F669" s="368"/>
      <c r="G669" s="368"/>
      <c r="H669" s="369"/>
    </row>
    <row r="670" spans="2:8" s="50" customFormat="1" ht="39.75" customHeight="1" x14ac:dyDescent="0.25">
      <c r="B670" s="76" t="s">
        <v>39</v>
      </c>
      <c r="C670" s="77"/>
      <c r="D670" s="78"/>
      <c r="E670" s="79"/>
      <c r="F670" s="79"/>
      <c r="G670" s="79"/>
      <c r="H670" s="80"/>
    </row>
    <row r="671" spans="2:8" ht="15" customHeight="1" x14ac:dyDescent="0.25">
      <c r="C671" s="35"/>
      <c r="D671" s="35"/>
      <c r="E671" s="35"/>
      <c r="F671" s="35"/>
      <c r="G671" s="35"/>
    </row>
    <row r="672" spans="2:8" ht="15.75" x14ac:dyDescent="0.25">
      <c r="C672" s="335" t="s">
        <v>298</v>
      </c>
      <c r="D672" s="335"/>
      <c r="E672" s="335"/>
      <c r="F672" s="335"/>
      <c r="G672" s="335"/>
    </row>
    <row r="673" spans="2:8" ht="15" customHeight="1" x14ac:dyDescent="0.25"/>
    <row r="674" spans="2:8" ht="24.75" customHeight="1" x14ac:dyDescent="0.25">
      <c r="B674" s="323" t="s">
        <v>97</v>
      </c>
      <c r="C674" s="324"/>
      <c r="D674" s="325"/>
      <c r="E674" s="326" t="s">
        <v>298</v>
      </c>
      <c r="F674" s="327"/>
      <c r="G674" s="327"/>
      <c r="H674" s="328"/>
    </row>
    <row r="675" spans="2:8" ht="28.5" customHeight="1" x14ac:dyDescent="0.25">
      <c r="B675" s="323" t="s">
        <v>2</v>
      </c>
      <c r="C675" s="324"/>
      <c r="D675" s="325"/>
      <c r="E675" s="329" t="s">
        <v>131</v>
      </c>
      <c r="F675" s="330"/>
      <c r="G675" s="330"/>
      <c r="H675" s="331"/>
    </row>
    <row r="676" spans="2:8" ht="44.25" customHeight="1" x14ac:dyDescent="0.25">
      <c r="B676" s="323" t="s">
        <v>13</v>
      </c>
      <c r="C676" s="324"/>
      <c r="D676" s="325"/>
      <c r="E676" s="332" t="s">
        <v>14</v>
      </c>
      <c r="F676" s="333"/>
      <c r="G676" s="333"/>
      <c r="H676" s="334"/>
    </row>
    <row r="677" spans="2:8" ht="20.25" customHeight="1" x14ac:dyDescent="0.25">
      <c r="B677" s="305" t="s">
        <v>98</v>
      </c>
      <c r="C677" s="306"/>
      <c r="D677" s="307"/>
      <c r="E677" s="311" t="s">
        <v>99</v>
      </c>
      <c r="F677" s="312"/>
      <c r="G677" s="311" t="s">
        <v>100</v>
      </c>
      <c r="H677" s="312"/>
    </row>
    <row r="678" spans="2:8" ht="24.75" customHeight="1" x14ac:dyDescent="0.25">
      <c r="B678" s="308"/>
      <c r="C678" s="309"/>
      <c r="D678" s="310"/>
      <c r="E678" s="313">
        <v>739676</v>
      </c>
      <c r="F678" s="314"/>
      <c r="G678" s="315">
        <v>506405.45</v>
      </c>
      <c r="H678" s="316"/>
    </row>
    <row r="679" spans="2:8" x14ac:dyDescent="0.25">
      <c r="B679" s="317" t="s">
        <v>101</v>
      </c>
      <c r="C679" s="318"/>
      <c r="D679" s="319"/>
      <c r="E679" s="299" t="s">
        <v>299</v>
      </c>
      <c r="F679" s="300"/>
      <c r="G679" s="300"/>
      <c r="H679" s="301"/>
    </row>
    <row r="680" spans="2:8" ht="72" customHeight="1" x14ac:dyDescent="0.25">
      <c r="B680" s="320"/>
      <c r="C680" s="321"/>
      <c r="D680" s="322"/>
      <c r="E680" s="302"/>
      <c r="F680" s="303"/>
      <c r="G680" s="303"/>
      <c r="H680" s="304"/>
    </row>
  </sheetData>
  <mergeCells count="1285">
    <mergeCell ref="D223:E223"/>
    <mergeCell ref="D211:E212"/>
    <mergeCell ref="B214:C214"/>
    <mergeCell ref="B215:C218"/>
    <mergeCell ref="D216:E216"/>
    <mergeCell ref="B219:C219"/>
    <mergeCell ref="B220:C221"/>
    <mergeCell ref="B222:C222"/>
    <mergeCell ref="B223:C223"/>
    <mergeCell ref="F214:H214"/>
    <mergeCell ref="F215:H218"/>
    <mergeCell ref="F219:H219"/>
    <mergeCell ref="F223:H223"/>
    <mergeCell ref="D214:E214"/>
    <mergeCell ref="D215:E215"/>
    <mergeCell ref="B666:C666"/>
    <mergeCell ref="F666:F667"/>
    <mergeCell ref="G666:G667"/>
    <mergeCell ref="H666:H667"/>
    <mergeCell ref="B667:C667"/>
    <mergeCell ref="G664:H665"/>
    <mergeCell ref="E665:F665"/>
    <mergeCell ref="B631:C631"/>
    <mergeCell ref="D631:E632"/>
    <mergeCell ref="F631:F632"/>
    <mergeCell ref="G631:G632"/>
    <mergeCell ref="H631:H632"/>
    <mergeCell ref="B632:C632"/>
    <mergeCell ref="B633:C634"/>
    <mergeCell ref="B635:C635"/>
    <mergeCell ref="D635:H635"/>
    <mergeCell ref="B638:D638"/>
    <mergeCell ref="B668:C669"/>
    <mergeCell ref="D668:H669"/>
    <mergeCell ref="B670:C670"/>
    <mergeCell ref="D670:H670"/>
    <mergeCell ref="D597:E598"/>
    <mergeCell ref="F597:F598"/>
    <mergeCell ref="G597:G598"/>
    <mergeCell ref="H597:H598"/>
    <mergeCell ref="D615:E616"/>
    <mergeCell ref="F615:F616"/>
    <mergeCell ref="G615:G616"/>
    <mergeCell ref="H615:H616"/>
    <mergeCell ref="D666:E667"/>
    <mergeCell ref="B656:D656"/>
    <mergeCell ref="E656:H656"/>
    <mergeCell ref="B657:D657"/>
    <mergeCell ref="E657:H657"/>
    <mergeCell ref="B658:D658"/>
    <mergeCell ref="E658:H658"/>
    <mergeCell ref="B659:D659"/>
    <mergeCell ref="E659:H659"/>
    <mergeCell ref="B660:D660"/>
    <mergeCell ref="E660:H660"/>
    <mergeCell ref="B661:D662"/>
    <mergeCell ref="E661:F661"/>
    <mergeCell ref="G661:H661"/>
    <mergeCell ref="E662:F662"/>
    <mergeCell ref="G662:H662"/>
    <mergeCell ref="B663:D665"/>
    <mergeCell ref="E663:F663"/>
    <mergeCell ref="G663:H663"/>
    <mergeCell ref="E664:F664"/>
    <mergeCell ref="D651:E652"/>
    <mergeCell ref="F651:F652"/>
    <mergeCell ref="G651:G652"/>
    <mergeCell ref="H651:H652"/>
    <mergeCell ref="B641:D641"/>
    <mergeCell ref="E641:H641"/>
    <mergeCell ref="B642:D642"/>
    <mergeCell ref="E642:H642"/>
    <mergeCell ref="B615:C616"/>
    <mergeCell ref="D617:H617"/>
    <mergeCell ref="B620:D620"/>
    <mergeCell ref="E620:H620"/>
    <mergeCell ref="B621:D621"/>
    <mergeCell ref="E621:H621"/>
    <mergeCell ref="B622:D622"/>
    <mergeCell ref="E622:H622"/>
    <mergeCell ref="B625:D626"/>
    <mergeCell ref="E625:F625"/>
    <mergeCell ref="G625:H625"/>
    <mergeCell ref="E626:F626"/>
    <mergeCell ref="G626:H626"/>
    <mergeCell ref="B627:D630"/>
    <mergeCell ref="E627:F627"/>
    <mergeCell ref="G627:H627"/>
    <mergeCell ref="G629:H629"/>
    <mergeCell ref="G609:H609"/>
    <mergeCell ref="E610:F610"/>
    <mergeCell ref="G610:H610"/>
    <mergeCell ref="E611:F611"/>
    <mergeCell ref="G611:H611"/>
    <mergeCell ref="E612:F612"/>
    <mergeCell ref="G612:H612"/>
    <mergeCell ref="B587:D587"/>
    <mergeCell ref="E587:H587"/>
    <mergeCell ref="B588:D589"/>
    <mergeCell ref="E588:H588"/>
    <mergeCell ref="E589:H589"/>
    <mergeCell ref="E638:H638"/>
    <mergeCell ref="B643:D644"/>
    <mergeCell ref="E643:F643"/>
    <mergeCell ref="G643:H643"/>
    <mergeCell ref="B645:D648"/>
    <mergeCell ref="E647:F647"/>
    <mergeCell ref="E648:F648"/>
    <mergeCell ref="B613:C613"/>
    <mergeCell ref="D613:E614"/>
    <mergeCell ref="F613:F614"/>
    <mergeCell ref="G613:G614"/>
    <mergeCell ref="H613:H614"/>
    <mergeCell ref="B614:C614"/>
    <mergeCell ref="F595:F596"/>
    <mergeCell ref="G595:G596"/>
    <mergeCell ref="H595:H596"/>
    <mergeCell ref="B596:C596"/>
    <mergeCell ref="B597:C598"/>
    <mergeCell ref="B599:C599"/>
    <mergeCell ref="D599:H599"/>
    <mergeCell ref="B601:D601"/>
    <mergeCell ref="E601:H601"/>
    <mergeCell ref="B602:D602"/>
    <mergeCell ref="E602:H602"/>
    <mergeCell ref="B603:D603"/>
    <mergeCell ref="E603:H603"/>
    <mergeCell ref="B604:D604"/>
    <mergeCell ref="E604:H604"/>
    <mergeCell ref="B605:D605"/>
    <mergeCell ref="E605:H605"/>
    <mergeCell ref="B606:D607"/>
    <mergeCell ref="E606:F606"/>
    <mergeCell ref="G606:H606"/>
    <mergeCell ref="E607:F607"/>
    <mergeCell ref="G607:H607"/>
    <mergeCell ref="B608:D612"/>
    <mergeCell ref="E608:F608"/>
    <mergeCell ref="G608:H608"/>
    <mergeCell ref="E609:F609"/>
    <mergeCell ref="B576:D576"/>
    <mergeCell ref="E576:F576"/>
    <mergeCell ref="G576:H576"/>
    <mergeCell ref="B577:D577"/>
    <mergeCell ref="E577:F577"/>
    <mergeCell ref="G577:H577"/>
    <mergeCell ref="B578:D578"/>
    <mergeCell ref="E578:F578"/>
    <mergeCell ref="G578:H578"/>
    <mergeCell ref="B579:D579"/>
    <mergeCell ref="E579:F579"/>
    <mergeCell ref="B580:D580"/>
    <mergeCell ref="B584:D584"/>
    <mergeCell ref="E584:H584"/>
    <mergeCell ref="B585:D585"/>
    <mergeCell ref="E585:H585"/>
    <mergeCell ref="B586:D586"/>
    <mergeCell ref="E586:H586"/>
    <mergeCell ref="G579:H579"/>
    <mergeCell ref="E580:F580"/>
    <mergeCell ref="G580:H580"/>
    <mergeCell ref="B582:H582"/>
    <mergeCell ref="B571:D571"/>
    <mergeCell ref="E571:H571"/>
    <mergeCell ref="B572:D572"/>
    <mergeCell ref="E572:H572"/>
    <mergeCell ref="E573:H573"/>
    <mergeCell ref="B574:D574"/>
    <mergeCell ref="E574:F574"/>
    <mergeCell ref="G574:H574"/>
    <mergeCell ref="B575:D575"/>
    <mergeCell ref="E575:F575"/>
    <mergeCell ref="G575:H575"/>
    <mergeCell ref="E446:F446"/>
    <mergeCell ref="G446:H446"/>
    <mergeCell ref="B439:D439"/>
    <mergeCell ref="E439:H439"/>
    <mergeCell ref="B440:D440"/>
    <mergeCell ref="E440:H440"/>
    <mergeCell ref="B441:D441"/>
    <mergeCell ref="E441:H441"/>
    <mergeCell ref="B442:D442"/>
    <mergeCell ref="E442:F442"/>
    <mergeCell ref="B461:B462"/>
    <mergeCell ref="C461:D462"/>
    <mergeCell ref="E461:E462"/>
    <mergeCell ref="B368:C371"/>
    <mergeCell ref="D368:F368"/>
    <mergeCell ref="G368:H368"/>
    <mergeCell ref="D369:F369"/>
    <mergeCell ref="G369:H369"/>
    <mergeCell ref="D370:F370"/>
    <mergeCell ref="G370:H370"/>
    <mergeCell ref="D371:F371"/>
    <mergeCell ref="G371:H371"/>
    <mergeCell ref="B372:B373"/>
    <mergeCell ref="C372:D373"/>
    <mergeCell ref="E372:E373"/>
    <mergeCell ref="F372:G373"/>
    <mergeCell ref="H372:H373"/>
    <mergeCell ref="C374:D374"/>
    <mergeCell ref="F374:G374"/>
    <mergeCell ref="C375:H375"/>
    <mergeCell ref="F358:G358"/>
    <mergeCell ref="C359:H359"/>
    <mergeCell ref="B361:C361"/>
    <mergeCell ref="D361:H361"/>
    <mergeCell ref="B362:C362"/>
    <mergeCell ref="D362:H362"/>
    <mergeCell ref="B363:C363"/>
    <mergeCell ref="D363:H363"/>
    <mergeCell ref="B364:C364"/>
    <mergeCell ref="D364:H364"/>
    <mergeCell ref="B365:C365"/>
    <mergeCell ref="D365:H365"/>
    <mergeCell ref="B366:C367"/>
    <mergeCell ref="D366:F366"/>
    <mergeCell ref="G366:H366"/>
    <mergeCell ref="D367:F367"/>
    <mergeCell ref="G367:H367"/>
    <mergeCell ref="F295:G295"/>
    <mergeCell ref="C296:H296"/>
    <mergeCell ref="H293:H294"/>
    <mergeCell ref="B301:C301"/>
    <mergeCell ref="B285:C285"/>
    <mergeCell ref="C312:H312"/>
    <mergeCell ref="B305:C308"/>
    <mergeCell ref="D305:F305"/>
    <mergeCell ref="G305:H305"/>
    <mergeCell ref="D308:F308"/>
    <mergeCell ref="G308:H308"/>
    <mergeCell ref="B309:B310"/>
    <mergeCell ref="C309:D310"/>
    <mergeCell ref="E309:E310"/>
    <mergeCell ref="F309:G310"/>
    <mergeCell ref="D354:F354"/>
    <mergeCell ref="G354:H354"/>
    <mergeCell ref="H309:H310"/>
    <mergeCell ref="C311:D311"/>
    <mergeCell ref="F311:G311"/>
    <mergeCell ref="B470:C470"/>
    <mergeCell ref="D470:H470"/>
    <mergeCell ref="B471:C471"/>
    <mergeCell ref="D471:H471"/>
    <mergeCell ref="B446:D446"/>
    <mergeCell ref="D307:F307"/>
    <mergeCell ref="G307:H307"/>
    <mergeCell ref="D339:F339"/>
    <mergeCell ref="G339:H339"/>
    <mergeCell ref="B346:C346"/>
    <mergeCell ref="D346:H346"/>
    <mergeCell ref="B347:C347"/>
    <mergeCell ref="D347:H347"/>
    <mergeCell ref="B348:C348"/>
    <mergeCell ref="B427:C427"/>
    <mergeCell ref="B411:C411"/>
    <mergeCell ref="D411:H411"/>
    <mergeCell ref="B412:C412"/>
    <mergeCell ref="D412:H412"/>
    <mergeCell ref="C404:D404"/>
    <mergeCell ref="F404:G404"/>
    <mergeCell ref="C405:H405"/>
    <mergeCell ref="E382:F382"/>
    <mergeCell ref="G382:H382"/>
    <mergeCell ref="D400:F400"/>
    <mergeCell ref="G384:H384"/>
    <mergeCell ref="B385:D385"/>
    <mergeCell ref="E385:F385"/>
    <mergeCell ref="G385:H385"/>
    <mergeCell ref="C229:C230"/>
    <mergeCell ref="B2:H2"/>
    <mergeCell ref="B239:B243"/>
    <mergeCell ref="F278:G278"/>
    <mergeCell ref="B300:C300"/>
    <mergeCell ref="D300:H300"/>
    <mergeCell ref="B259:D259"/>
    <mergeCell ref="E259:F259"/>
    <mergeCell ref="G259:H259"/>
    <mergeCell ref="D203:E203"/>
    <mergeCell ref="F203:H203"/>
    <mergeCell ref="D204:E204"/>
    <mergeCell ref="F204:H204"/>
    <mergeCell ref="B203:C203"/>
    <mergeCell ref="B204:C205"/>
    <mergeCell ref="F205:H205"/>
    <mergeCell ref="D205:E205"/>
    <mergeCell ref="C144:D144"/>
    <mergeCell ref="F144:G144"/>
    <mergeCell ref="C145:H145"/>
    <mergeCell ref="F293:G294"/>
    <mergeCell ref="B289:C292"/>
    <mergeCell ref="D292:F292"/>
    <mergeCell ref="G292:H292"/>
    <mergeCell ref="B298:C298"/>
    <mergeCell ref="B261:D261"/>
    <mergeCell ref="E261:F261"/>
    <mergeCell ref="B264:H264"/>
    <mergeCell ref="B266:C266"/>
    <mergeCell ref="D291:F291"/>
    <mergeCell ref="G291:H291"/>
    <mergeCell ref="C295:D295"/>
    <mergeCell ref="B150:C150"/>
    <mergeCell ref="D150:H150"/>
    <mergeCell ref="B147:C147"/>
    <mergeCell ref="D147:H147"/>
    <mergeCell ref="B148:C148"/>
    <mergeCell ref="D148:H148"/>
    <mergeCell ref="F518:G518"/>
    <mergeCell ref="C519:H519"/>
    <mergeCell ref="C518:D518"/>
    <mergeCell ref="D508:H508"/>
    <mergeCell ref="D467:H467"/>
    <mergeCell ref="D453:H453"/>
    <mergeCell ref="B454:C454"/>
    <mergeCell ref="B177:C177"/>
    <mergeCell ref="D177:H177"/>
    <mergeCell ref="B178:C178"/>
    <mergeCell ref="D178:H178"/>
    <mergeCell ref="D430:F430"/>
    <mergeCell ref="G430:H430"/>
    <mergeCell ref="D431:F431"/>
    <mergeCell ref="G431:H431"/>
    <mergeCell ref="B437:H437"/>
    <mergeCell ref="D426:H426"/>
    <mergeCell ref="B192:D192"/>
    <mergeCell ref="E192:F192"/>
    <mergeCell ref="C157:D158"/>
    <mergeCell ref="E157:E158"/>
    <mergeCell ref="F157:G158"/>
    <mergeCell ref="H157:H158"/>
    <mergeCell ref="C159:D159"/>
    <mergeCell ref="F159:G159"/>
    <mergeCell ref="C160:H160"/>
    <mergeCell ref="G138:H138"/>
    <mergeCell ref="B139:C141"/>
    <mergeCell ref="D139:F139"/>
    <mergeCell ref="C672:G672"/>
    <mergeCell ref="B468:C468"/>
    <mergeCell ref="D468:H468"/>
    <mergeCell ref="B459:C460"/>
    <mergeCell ref="D459:F459"/>
    <mergeCell ref="G459:H459"/>
    <mergeCell ref="D460:F460"/>
    <mergeCell ref="G460:H460"/>
    <mergeCell ref="D454:H454"/>
    <mergeCell ref="B474:C475"/>
    <mergeCell ref="D474:F474"/>
    <mergeCell ref="G474:H474"/>
    <mergeCell ref="D475:F475"/>
    <mergeCell ref="G475:H475"/>
    <mergeCell ref="B469:C469"/>
    <mergeCell ref="D469:H469"/>
    <mergeCell ref="B142:B143"/>
    <mergeCell ref="C142:D143"/>
    <mergeCell ref="E142:E143"/>
    <mergeCell ref="F142:G143"/>
    <mergeCell ref="H142:H143"/>
    <mergeCell ref="B189:D189"/>
    <mergeCell ref="E189:H189"/>
    <mergeCell ref="B190:D190"/>
    <mergeCell ref="F461:G462"/>
    <mergeCell ref="H461:H462"/>
    <mergeCell ref="B452:C452"/>
    <mergeCell ref="D452:H452"/>
    <mergeCell ref="B453:C453"/>
    <mergeCell ref="D136:H136"/>
    <mergeCell ref="B137:C138"/>
    <mergeCell ref="D137:F137"/>
    <mergeCell ref="G137:H137"/>
    <mergeCell ref="D138:F138"/>
    <mergeCell ref="E679:H680"/>
    <mergeCell ref="B677:D678"/>
    <mergeCell ref="E677:F677"/>
    <mergeCell ref="G677:H677"/>
    <mergeCell ref="E678:F678"/>
    <mergeCell ref="G678:H678"/>
    <mergeCell ref="B679:D680"/>
    <mergeCell ref="B674:D674"/>
    <mergeCell ref="E674:H674"/>
    <mergeCell ref="B675:D675"/>
    <mergeCell ref="E675:H675"/>
    <mergeCell ref="B676:D676"/>
    <mergeCell ref="E676:H676"/>
    <mergeCell ref="B447:D447"/>
    <mergeCell ref="E447:F447"/>
    <mergeCell ref="G447:H447"/>
    <mergeCell ref="B450:H450"/>
    <mergeCell ref="B472:C473"/>
    <mergeCell ref="D472:F472"/>
    <mergeCell ref="G472:H472"/>
    <mergeCell ref="D473:F473"/>
    <mergeCell ref="G473:H473"/>
    <mergeCell ref="C463:D463"/>
    <mergeCell ref="F463:G463"/>
    <mergeCell ref="C464:H464"/>
    <mergeCell ref="B467:C467"/>
    <mergeCell ref="E499:H499"/>
    <mergeCell ref="G75:H75"/>
    <mergeCell ref="C113:H113"/>
    <mergeCell ref="B116:C116"/>
    <mergeCell ref="D116:H116"/>
    <mergeCell ref="B126:B127"/>
    <mergeCell ref="C126:D127"/>
    <mergeCell ref="E126:E127"/>
    <mergeCell ref="F126:G127"/>
    <mergeCell ref="H126:H127"/>
    <mergeCell ref="C128:D128"/>
    <mergeCell ref="F128:G128"/>
    <mergeCell ref="C129:H129"/>
    <mergeCell ref="D132:H132"/>
    <mergeCell ref="B133:C133"/>
    <mergeCell ref="D133:H133"/>
    <mergeCell ref="B134:C134"/>
    <mergeCell ref="D134:H134"/>
    <mergeCell ref="G78:H78"/>
    <mergeCell ref="D79:F79"/>
    <mergeCell ref="G79:H79"/>
    <mergeCell ref="B88:C88"/>
    <mergeCell ref="D88:H88"/>
    <mergeCell ref="B89:C89"/>
    <mergeCell ref="D89:H89"/>
    <mergeCell ref="B90:C91"/>
    <mergeCell ref="D90:F90"/>
    <mergeCell ref="D76:F76"/>
    <mergeCell ref="G76:H76"/>
    <mergeCell ref="B107:C109"/>
    <mergeCell ref="D107:F107"/>
    <mergeCell ref="G107:H107"/>
    <mergeCell ref="D108:F108"/>
    <mergeCell ref="B229:B230"/>
    <mergeCell ref="H183:H184"/>
    <mergeCell ref="C185:D185"/>
    <mergeCell ref="F185:G185"/>
    <mergeCell ref="B413:C414"/>
    <mergeCell ref="D413:F413"/>
    <mergeCell ref="D289:F289"/>
    <mergeCell ref="G289:H289"/>
    <mergeCell ref="E381:H381"/>
    <mergeCell ref="B382:D382"/>
    <mergeCell ref="E383:F383"/>
    <mergeCell ref="B237:B238"/>
    <mergeCell ref="D285:H285"/>
    <mergeCell ref="B286:C286"/>
    <mergeCell ref="D286:H286"/>
    <mergeCell ref="B287:C288"/>
    <mergeCell ref="D287:F287"/>
    <mergeCell ref="D290:F290"/>
    <mergeCell ref="G290:H290"/>
    <mergeCell ref="C183:D184"/>
    <mergeCell ref="E183:E184"/>
    <mergeCell ref="F183:G184"/>
    <mergeCell ref="D202:H202"/>
    <mergeCell ref="B200:C202"/>
    <mergeCell ref="B303:C304"/>
    <mergeCell ref="D303:F303"/>
    <mergeCell ref="G303:H303"/>
    <mergeCell ref="D304:F304"/>
    <mergeCell ref="B183:B184"/>
    <mergeCell ref="C186:H186"/>
    <mergeCell ref="B258:D258"/>
    <mergeCell ref="E258:F258"/>
    <mergeCell ref="G304:H304"/>
    <mergeCell ref="D219:E219"/>
    <mergeCell ref="H229:H230"/>
    <mergeCell ref="B197:C197"/>
    <mergeCell ref="E379:H379"/>
    <mergeCell ref="B380:D380"/>
    <mergeCell ref="E380:H380"/>
    <mergeCell ref="B381:D381"/>
    <mergeCell ref="D283:H283"/>
    <mergeCell ref="B284:C284"/>
    <mergeCell ref="D284:H284"/>
    <mergeCell ref="E190:H190"/>
    <mergeCell ref="B191:D191"/>
    <mergeCell ref="E191:H191"/>
    <mergeCell ref="G415:H415"/>
    <mergeCell ref="D416:F416"/>
    <mergeCell ref="G416:H416"/>
    <mergeCell ref="B410:C410"/>
    <mergeCell ref="B255:D255"/>
    <mergeCell ref="E255:F255"/>
    <mergeCell ref="G255:H255"/>
    <mergeCell ref="D298:H298"/>
    <mergeCell ref="B299:C299"/>
    <mergeCell ref="D299:H299"/>
    <mergeCell ref="B231:B234"/>
    <mergeCell ref="D301:H301"/>
    <mergeCell ref="B402:B403"/>
    <mergeCell ref="C402:D403"/>
    <mergeCell ref="E402:E403"/>
    <mergeCell ref="F402:G403"/>
    <mergeCell ref="H402:H403"/>
    <mergeCell ref="D410:H410"/>
    <mergeCell ref="B13:B15"/>
    <mergeCell ref="B7:B9"/>
    <mergeCell ref="C435:H435"/>
    <mergeCell ref="B432:B433"/>
    <mergeCell ref="C432:D433"/>
    <mergeCell ref="E432:E433"/>
    <mergeCell ref="F432:G433"/>
    <mergeCell ref="H432:H433"/>
    <mergeCell ref="C434:D434"/>
    <mergeCell ref="F434:G434"/>
    <mergeCell ref="E170:F170"/>
    <mergeCell ref="G170:H170"/>
    <mergeCell ref="B162:H162"/>
    <mergeCell ref="B172:H172"/>
    <mergeCell ref="B169:D169"/>
    <mergeCell ref="E169:F169"/>
    <mergeCell ref="G169:H169"/>
    <mergeCell ref="F229:F230"/>
    <mergeCell ref="G229:G230"/>
    <mergeCell ref="B397:C397"/>
    <mergeCell ref="D397:H397"/>
    <mergeCell ref="B398:C399"/>
    <mergeCell ref="D398:F398"/>
    <mergeCell ref="G398:H398"/>
    <mergeCell ref="D399:F399"/>
    <mergeCell ref="G399:H399"/>
    <mergeCell ref="B394:C394"/>
    <mergeCell ref="D394:H394"/>
    <mergeCell ref="B395:C395"/>
    <mergeCell ref="D395:H395"/>
    <mergeCell ref="B396:C396"/>
    <mergeCell ref="D396:H396"/>
    <mergeCell ref="B293:B294"/>
    <mergeCell ref="C293:D294"/>
    <mergeCell ref="E293:E294"/>
    <mergeCell ref="B302:C302"/>
    <mergeCell ref="D302:H302"/>
    <mergeCell ref="D306:F306"/>
    <mergeCell ref="G306:H306"/>
    <mergeCell ref="B314:C314"/>
    <mergeCell ref="D314:H314"/>
    <mergeCell ref="B351:C352"/>
    <mergeCell ref="D351:F351"/>
    <mergeCell ref="G351:H351"/>
    <mergeCell ref="D352:F352"/>
    <mergeCell ref="G352:H352"/>
    <mergeCell ref="B353:C355"/>
    <mergeCell ref="D353:F353"/>
    <mergeCell ref="G353:H353"/>
    <mergeCell ref="B316:C316"/>
    <mergeCell ref="D316:H316"/>
    <mergeCell ref="B317:C317"/>
    <mergeCell ref="D317:H317"/>
    <mergeCell ref="B318:C318"/>
    <mergeCell ref="D318:H318"/>
    <mergeCell ref="B319:C320"/>
    <mergeCell ref="D319:F319"/>
    <mergeCell ref="G319:H319"/>
    <mergeCell ref="D320:F320"/>
    <mergeCell ref="G320:H320"/>
    <mergeCell ref="B321:C324"/>
    <mergeCell ref="D321:F321"/>
    <mergeCell ref="G321:H321"/>
    <mergeCell ref="D322:F322"/>
    <mergeCell ref="D515:F515"/>
    <mergeCell ref="G515:H515"/>
    <mergeCell ref="B516:B517"/>
    <mergeCell ref="C516:D517"/>
    <mergeCell ref="E516:E517"/>
    <mergeCell ref="F516:G517"/>
    <mergeCell ref="H516:H517"/>
    <mergeCell ref="B510:C510"/>
    <mergeCell ref="D510:H510"/>
    <mergeCell ref="B511:C511"/>
    <mergeCell ref="D511:H511"/>
    <mergeCell ref="B512:C513"/>
    <mergeCell ref="D512:F512"/>
    <mergeCell ref="G512:H512"/>
    <mergeCell ref="D513:F513"/>
    <mergeCell ref="E504:F504"/>
    <mergeCell ref="B457:C458"/>
    <mergeCell ref="D457:F457"/>
    <mergeCell ref="G457:H457"/>
    <mergeCell ref="D458:F458"/>
    <mergeCell ref="G458:H458"/>
    <mergeCell ref="D509:H509"/>
    <mergeCell ref="C417:D418"/>
    <mergeCell ref="E417:E418"/>
    <mergeCell ref="F417:G418"/>
    <mergeCell ref="H417:H418"/>
    <mergeCell ref="C419:D419"/>
    <mergeCell ref="F419:G419"/>
    <mergeCell ref="G442:H442"/>
    <mergeCell ref="B443:D443"/>
    <mergeCell ref="E443:F443"/>
    <mergeCell ref="B387:D387"/>
    <mergeCell ref="E387:F387"/>
    <mergeCell ref="G387:H387"/>
    <mergeCell ref="B388:D388"/>
    <mergeCell ref="E388:F388"/>
    <mergeCell ref="G388:H388"/>
    <mergeCell ref="B391:H391"/>
    <mergeCell ref="B315:C315"/>
    <mergeCell ref="D315:H315"/>
    <mergeCell ref="B383:D383"/>
    <mergeCell ref="D348:H348"/>
    <mergeCell ref="B349:C349"/>
    <mergeCell ref="D349:H349"/>
    <mergeCell ref="B350:C350"/>
    <mergeCell ref="D350:H350"/>
    <mergeCell ref="D355:F355"/>
    <mergeCell ref="G355:H355"/>
    <mergeCell ref="B356:B357"/>
    <mergeCell ref="C356:D357"/>
    <mergeCell ref="E356:E357"/>
    <mergeCell ref="F356:G357"/>
    <mergeCell ref="H356:H357"/>
    <mergeCell ref="C358:D358"/>
    <mergeCell ref="D226:H226"/>
    <mergeCell ref="E225:F225"/>
    <mergeCell ref="B206:C207"/>
    <mergeCell ref="D206:E207"/>
    <mergeCell ref="F206:H207"/>
    <mergeCell ref="B208:C210"/>
    <mergeCell ref="D208:E208"/>
    <mergeCell ref="F208:H208"/>
    <mergeCell ref="B211:C212"/>
    <mergeCell ref="B476:B477"/>
    <mergeCell ref="C476:D477"/>
    <mergeCell ref="E476:E477"/>
    <mergeCell ref="F476:G477"/>
    <mergeCell ref="H476:H477"/>
    <mergeCell ref="F478:G478"/>
    <mergeCell ref="G504:H504"/>
    <mergeCell ref="B498:D498"/>
    <mergeCell ref="E498:H498"/>
    <mergeCell ref="B499:D499"/>
    <mergeCell ref="C478:D478"/>
    <mergeCell ref="E254:F254"/>
    <mergeCell ref="G254:H254"/>
    <mergeCell ref="B252:D252"/>
    <mergeCell ref="E252:F252"/>
    <mergeCell ref="G252:H252"/>
    <mergeCell ref="B253:D253"/>
    <mergeCell ref="D414:F414"/>
    <mergeCell ref="G413:H413"/>
    <mergeCell ref="B400:C401"/>
    <mergeCell ref="G488:H488"/>
    <mergeCell ref="D489:F489"/>
    <mergeCell ref="B417:B418"/>
    <mergeCell ref="D514:F514"/>
    <mergeCell ref="G514:H514"/>
    <mergeCell ref="G513:H513"/>
    <mergeCell ref="C479:H479"/>
    <mergeCell ref="B507:C507"/>
    <mergeCell ref="D507:H507"/>
    <mergeCell ref="B508:C508"/>
    <mergeCell ref="G179:H179"/>
    <mergeCell ref="D180:F180"/>
    <mergeCell ref="G180:H180"/>
    <mergeCell ref="B181:C182"/>
    <mergeCell ref="D181:F181"/>
    <mergeCell ref="G181:H181"/>
    <mergeCell ref="B455:C455"/>
    <mergeCell ref="D455:H455"/>
    <mergeCell ref="B456:C456"/>
    <mergeCell ref="D456:H456"/>
    <mergeCell ref="G261:H261"/>
    <mergeCell ref="G192:H192"/>
    <mergeCell ref="B199:C199"/>
    <mergeCell ref="B484:C484"/>
    <mergeCell ref="D484:H484"/>
    <mergeCell ref="B485:C485"/>
    <mergeCell ref="D485:H485"/>
    <mergeCell ref="B486:C487"/>
    <mergeCell ref="D486:F486"/>
    <mergeCell ref="G486:H486"/>
    <mergeCell ref="D487:F487"/>
    <mergeCell ref="G487:H487"/>
    <mergeCell ref="B488:C489"/>
    <mergeCell ref="D488:F488"/>
    <mergeCell ref="H237:H238"/>
    <mergeCell ref="G443:H443"/>
    <mergeCell ref="B444:D444"/>
    <mergeCell ref="E444:F444"/>
    <mergeCell ref="G444:H444"/>
    <mergeCell ref="B425:C425"/>
    <mergeCell ref="D425:H425"/>
    <mergeCell ref="B426:C426"/>
    <mergeCell ref="B430:C431"/>
    <mergeCell ref="B423:C423"/>
    <mergeCell ref="D423:H423"/>
    <mergeCell ref="B424:C424"/>
    <mergeCell ref="D424:H424"/>
    <mergeCell ref="C420:H420"/>
    <mergeCell ref="G429:H429"/>
    <mergeCell ref="G489:H489"/>
    <mergeCell ref="D427:H427"/>
    <mergeCell ref="B428:C429"/>
    <mergeCell ref="D428:F428"/>
    <mergeCell ref="G428:H428"/>
    <mergeCell ref="D429:F429"/>
    <mergeCell ref="B415:C416"/>
    <mergeCell ref="D415:F415"/>
    <mergeCell ref="G287:H287"/>
    <mergeCell ref="D288:F288"/>
    <mergeCell ref="G288:H288"/>
    <mergeCell ref="F95:G96"/>
    <mergeCell ref="H95:H96"/>
    <mergeCell ref="C97:D97"/>
    <mergeCell ref="F97:G97"/>
    <mergeCell ref="C98:H98"/>
    <mergeCell ref="B132:C132"/>
    <mergeCell ref="B174:C174"/>
    <mergeCell ref="D174:H174"/>
    <mergeCell ref="B175:C175"/>
    <mergeCell ref="D175:H175"/>
    <mergeCell ref="G400:H400"/>
    <mergeCell ref="D401:F401"/>
    <mergeCell ref="G401:H401"/>
    <mergeCell ref="D270:H270"/>
    <mergeCell ref="B393:C393"/>
    <mergeCell ref="D393:H393"/>
    <mergeCell ref="B260:D260"/>
    <mergeCell ref="E260:F260"/>
    <mergeCell ref="G260:H260"/>
    <mergeCell ref="G383:H383"/>
    <mergeCell ref="B384:D384"/>
    <mergeCell ref="E384:F384"/>
    <mergeCell ref="B249:D249"/>
    <mergeCell ref="E249:H249"/>
    <mergeCell ref="B250:D250"/>
    <mergeCell ref="E250:H250"/>
    <mergeCell ref="B251:D251"/>
    <mergeCell ref="E229:E230"/>
    <mergeCell ref="G139:H139"/>
    <mergeCell ref="D140:F140"/>
    <mergeCell ref="G140:H140"/>
    <mergeCell ref="D141:F141"/>
    <mergeCell ref="G141:H141"/>
    <mergeCell ref="B135:C135"/>
    <mergeCell ref="D135:H135"/>
    <mergeCell ref="B136:C136"/>
    <mergeCell ref="F212:H212"/>
    <mergeCell ref="D125:F125"/>
    <mergeCell ref="G125:H125"/>
    <mergeCell ref="B408:C408"/>
    <mergeCell ref="D408:H408"/>
    <mergeCell ref="B409:C409"/>
    <mergeCell ref="D409:H409"/>
    <mergeCell ref="G414:H414"/>
    <mergeCell ref="E251:H251"/>
    <mergeCell ref="E193:F193"/>
    <mergeCell ref="G193:H193"/>
    <mergeCell ref="B194:D194"/>
    <mergeCell ref="E194:F194"/>
    <mergeCell ref="D200:H201"/>
    <mergeCell ref="D209:E209"/>
    <mergeCell ref="D197:H197"/>
    <mergeCell ref="B196:C196"/>
    <mergeCell ref="D196:H196"/>
    <mergeCell ref="D198:H198"/>
    <mergeCell ref="B224:C224"/>
    <mergeCell ref="E224:F224"/>
    <mergeCell ref="B225:C225"/>
    <mergeCell ref="B226:C226"/>
    <mergeCell ref="D91:F91"/>
    <mergeCell ref="G91:H91"/>
    <mergeCell ref="B73:C73"/>
    <mergeCell ref="B85:C85"/>
    <mergeCell ref="D85:H85"/>
    <mergeCell ref="B86:C86"/>
    <mergeCell ref="D86:H86"/>
    <mergeCell ref="C83:H83"/>
    <mergeCell ref="B77:C79"/>
    <mergeCell ref="D77:F77"/>
    <mergeCell ref="G77:H77"/>
    <mergeCell ref="D78:F78"/>
    <mergeCell ref="D266:H266"/>
    <mergeCell ref="B267:C267"/>
    <mergeCell ref="B379:D379"/>
    <mergeCell ref="B92:C94"/>
    <mergeCell ref="D92:F92"/>
    <mergeCell ref="G92:H92"/>
    <mergeCell ref="D93:F93"/>
    <mergeCell ref="D182:F182"/>
    <mergeCell ref="G182:H182"/>
    <mergeCell ref="G93:H93"/>
    <mergeCell ref="D94:F94"/>
    <mergeCell ref="G94:H94"/>
    <mergeCell ref="B149:C149"/>
    <mergeCell ref="D149:H149"/>
    <mergeCell ref="D213:E213"/>
    <mergeCell ref="F213:H213"/>
    <mergeCell ref="B198:C198"/>
    <mergeCell ref="B377:H377"/>
    <mergeCell ref="B254:D254"/>
    <mergeCell ref="D229:D230"/>
    <mergeCell ref="G25:H25"/>
    <mergeCell ref="B21:D21"/>
    <mergeCell ref="E21:H21"/>
    <mergeCell ref="B22:D22"/>
    <mergeCell ref="E22:H22"/>
    <mergeCell ref="B23:D23"/>
    <mergeCell ref="E23:H23"/>
    <mergeCell ref="B27:D27"/>
    <mergeCell ref="E27:F27"/>
    <mergeCell ref="G27:H27"/>
    <mergeCell ref="B26:D26"/>
    <mergeCell ref="E26:F26"/>
    <mergeCell ref="G26:H26"/>
    <mergeCell ref="D41:H41"/>
    <mergeCell ref="B42:C42"/>
    <mergeCell ref="D42:H42"/>
    <mergeCell ref="B28:D28"/>
    <mergeCell ref="E28:F28"/>
    <mergeCell ref="G28:H28"/>
    <mergeCell ref="B29:D29"/>
    <mergeCell ref="E29:F29"/>
    <mergeCell ref="G29:H29"/>
    <mergeCell ref="B32:D32"/>
    <mergeCell ref="E32:F32"/>
    <mergeCell ref="G32:H32"/>
    <mergeCell ref="E30:F30"/>
    <mergeCell ref="E31:F31"/>
    <mergeCell ref="G30:H30"/>
    <mergeCell ref="G31:H31"/>
    <mergeCell ref="B30:D30"/>
    <mergeCell ref="B31:D31"/>
    <mergeCell ref="C561:C562"/>
    <mergeCell ref="D561:D562"/>
    <mergeCell ref="E561:E562"/>
    <mergeCell ref="F561:F562"/>
    <mergeCell ref="G561:G562"/>
    <mergeCell ref="H561:H562"/>
    <mergeCell ref="B565:B566"/>
    <mergeCell ref="C565:C566"/>
    <mergeCell ref="D565:D566"/>
    <mergeCell ref="E565:E566"/>
    <mergeCell ref="F565:F566"/>
    <mergeCell ref="G565:G566"/>
    <mergeCell ref="H565:H566"/>
    <mergeCell ref="H5:H6"/>
    <mergeCell ref="B11:B12"/>
    <mergeCell ref="C11:C12"/>
    <mergeCell ref="D11:D12"/>
    <mergeCell ref="E11:E12"/>
    <mergeCell ref="F11:F12"/>
    <mergeCell ref="G11:G12"/>
    <mergeCell ref="H11:H12"/>
    <mergeCell ref="B5:B6"/>
    <mergeCell ref="C5:C6"/>
    <mergeCell ref="D5:D6"/>
    <mergeCell ref="E5:E6"/>
    <mergeCell ref="F5:F6"/>
    <mergeCell ref="G5:G6"/>
    <mergeCell ref="B24:D24"/>
    <mergeCell ref="E24:F24"/>
    <mergeCell ref="G24:H24"/>
    <mergeCell ref="B25:D25"/>
    <mergeCell ref="E25:F25"/>
    <mergeCell ref="G105:H105"/>
    <mergeCell ref="D106:F106"/>
    <mergeCell ref="G106:H106"/>
    <mergeCell ref="C50:D50"/>
    <mergeCell ref="F50:G50"/>
    <mergeCell ref="B36:H36"/>
    <mergeCell ref="B38:C38"/>
    <mergeCell ref="D38:H38"/>
    <mergeCell ref="B39:C39"/>
    <mergeCell ref="D39:H39"/>
    <mergeCell ref="B40:C40"/>
    <mergeCell ref="D40:H40"/>
    <mergeCell ref="B33:D33"/>
    <mergeCell ref="G45:H45"/>
    <mergeCell ref="D46:F46"/>
    <mergeCell ref="G46:H46"/>
    <mergeCell ref="D47:F47"/>
    <mergeCell ref="G47:H47"/>
    <mergeCell ref="B41:C41"/>
    <mergeCell ref="B43:C44"/>
    <mergeCell ref="D43:F43"/>
    <mergeCell ref="G43:H43"/>
    <mergeCell ref="D44:F44"/>
    <mergeCell ref="G44:H44"/>
    <mergeCell ref="E33:F33"/>
    <mergeCell ref="G33:H33"/>
    <mergeCell ref="B34:D34"/>
    <mergeCell ref="E34:F34"/>
    <mergeCell ref="G34:H34"/>
    <mergeCell ref="B45:C47"/>
    <mergeCell ref="D45:F45"/>
    <mergeCell ref="C67:H67"/>
    <mergeCell ref="B283:C283"/>
    <mergeCell ref="C279:H279"/>
    <mergeCell ref="B157:B158"/>
    <mergeCell ref="F221:H221"/>
    <mergeCell ref="D222:E222"/>
    <mergeCell ref="F222:H222"/>
    <mergeCell ref="F209:H209"/>
    <mergeCell ref="D199:H199"/>
    <mergeCell ref="D217:E217"/>
    <mergeCell ref="B256:D256"/>
    <mergeCell ref="E256:F256"/>
    <mergeCell ref="G256:H256"/>
    <mergeCell ref="B257:D257"/>
    <mergeCell ref="H64:H65"/>
    <mergeCell ref="C66:D66"/>
    <mergeCell ref="F66:G66"/>
    <mergeCell ref="B61:C63"/>
    <mergeCell ref="D61:F61"/>
    <mergeCell ref="G61:H61"/>
    <mergeCell ref="D62:F62"/>
    <mergeCell ref="D63:F63"/>
    <mergeCell ref="G63:H63"/>
    <mergeCell ref="B87:C87"/>
    <mergeCell ref="D87:H87"/>
    <mergeCell ref="E276:E277"/>
    <mergeCell ref="F276:G277"/>
    <mergeCell ref="B100:C100"/>
    <mergeCell ref="D100:H100"/>
    <mergeCell ref="B101:C101"/>
    <mergeCell ref="D101:H101"/>
    <mergeCell ref="B102:C102"/>
    <mergeCell ref="D102:H102"/>
    <mergeCell ref="B151:C151"/>
    <mergeCell ref="D151:H151"/>
    <mergeCell ref="B152:C153"/>
    <mergeCell ref="D152:F152"/>
    <mergeCell ref="G152:H152"/>
    <mergeCell ref="D153:F153"/>
    <mergeCell ref="G153:H153"/>
    <mergeCell ref="B154:C156"/>
    <mergeCell ref="D154:F154"/>
    <mergeCell ref="G154:H154"/>
    <mergeCell ref="D155:F155"/>
    <mergeCell ref="G155:H155"/>
    <mergeCell ref="D156:F156"/>
    <mergeCell ref="G156:H156"/>
    <mergeCell ref="B164:D164"/>
    <mergeCell ref="E164:H164"/>
    <mergeCell ref="F211:H211"/>
    <mergeCell ref="G194:H194"/>
    <mergeCell ref="B195:D195"/>
    <mergeCell ref="E195:F195"/>
    <mergeCell ref="G195:H195"/>
    <mergeCell ref="B168:D168"/>
    <mergeCell ref="E168:F168"/>
    <mergeCell ref="G168:H168"/>
    <mergeCell ref="B179:C180"/>
    <mergeCell ref="D179:F179"/>
    <mergeCell ref="B176:C176"/>
    <mergeCell ref="D176:H176"/>
    <mergeCell ref="B538:D538"/>
    <mergeCell ref="E538:H538"/>
    <mergeCell ref="B539:D539"/>
    <mergeCell ref="E539:H539"/>
    <mergeCell ref="B165:D165"/>
    <mergeCell ref="E165:H165"/>
    <mergeCell ref="B166:D166"/>
    <mergeCell ref="E166:H166"/>
    <mergeCell ref="B167:D167"/>
    <mergeCell ref="E167:F167"/>
    <mergeCell ref="G167:H167"/>
    <mergeCell ref="B170:D170"/>
    <mergeCell ref="D210:E210"/>
    <mergeCell ref="F210:H210"/>
    <mergeCell ref="B193:D193"/>
    <mergeCell ref="C237:C238"/>
    <mergeCell ref="D237:D238"/>
    <mergeCell ref="E237:E238"/>
    <mergeCell ref="F237:F238"/>
    <mergeCell ref="G237:G238"/>
    <mergeCell ref="D218:E218"/>
    <mergeCell ref="D267:H267"/>
    <mergeCell ref="E253:F253"/>
    <mergeCell ref="G253:H253"/>
    <mergeCell ref="B276:B277"/>
    <mergeCell ref="C276:D277"/>
    <mergeCell ref="B213:C213"/>
    <mergeCell ref="D220:E220"/>
    <mergeCell ref="F220:H220"/>
    <mergeCell ref="D221:E221"/>
    <mergeCell ref="B535:H535"/>
    <mergeCell ref="D282:H282"/>
    <mergeCell ref="H276:H277"/>
    <mergeCell ref="C278:D278"/>
    <mergeCell ref="B548:C548"/>
    <mergeCell ref="D548:H548"/>
    <mergeCell ref="B549:C549"/>
    <mergeCell ref="D549:H549"/>
    <mergeCell ref="B550:C551"/>
    <mergeCell ref="D550:F550"/>
    <mergeCell ref="G550:H550"/>
    <mergeCell ref="D551:F551"/>
    <mergeCell ref="G551:H551"/>
    <mergeCell ref="B540:D540"/>
    <mergeCell ref="E540:F540"/>
    <mergeCell ref="G540:H540"/>
    <mergeCell ref="B541:D541"/>
    <mergeCell ref="E541:F541"/>
    <mergeCell ref="G541:H541"/>
    <mergeCell ref="B542:D542"/>
    <mergeCell ref="E542:F542"/>
    <mergeCell ref="G542:H542"/>
    <mergeCell ref="B543:D543"/>
    <mergeCell ref="E543:F543"/>
    <mergeCell ref="G543:H543"/>
    <mergeCell ref="B545:C545"/>
    <mergeCell ref="D545:H545"/>
    <mergeCell ref="B546:C546"/>
    <mergeCell ref="D546:H546"/>
    <mergeCell ref="B547:C547"/>
    <mergeCell ref="D547:H547"/>
    <mergeCell ref="B282:C282"/>
    <mergeCell ref="B537:D537"/>
    <mergeCell ref="E537:H537"/>
    <mergeCell ref="E630:F630"/>
    <mergeCell ref="G630:H630"/>
    <mergeCell ref="C556:D556"/>
    <mergeCell ref="F556:G556"/>
    <mergeCell ref="C557:H557"/>
    <mergeCell ref="B617:C617"/>
    <mergeCell ref="D552:F552"/>
    <mergeCell ref="G552:H552"/>
    <mergeCell ref="D553:F553"/>
    <mergeCell ref="G553:H553"/>
    <mergeCell ref="B554:B555"/>
    <mergeCell ref="B590:D591"/>
    <mergeCell ref="E590:F590"/>
    <mergeCell ref="G590:H590"/>
    <mergeCell ref="E591:F591"/>
    <mergeCell ref="G591:H591"/>
    <mergeCell ref="B592:D594"/>
    <mergeCell ref="E592:F592"/>
    <mergeCell ref="G592:H592"/>
    <mergeCell ref="E593:F593"/>
    <mergeCell ref="G593:H593"/>
    <mergeCell ref="E594:F594"/>
    <mergeCell ref="G594:H594"/>
    <mergeCell ref="B595:C595"/>
    <mergeCell ref="D595:E596"/>
    <mergeCell ref="B573:D573"/>
    <mergeCell ref="C554:D555"/>
    <mergeCell ref="E554:E555"/>
    <mergeCell ref="F554:G555"/>
    <mergeCell ref="H554:H555"/>
    <mergeCell ref="B552:C553"/>
    <mergeCell ref="B561:B562"/>
    <mergeCell ref="C48:D49"/>
    <mergeCell ref="E48:E49"/>
    <mergeCell ref="F48:G49"/>
    <mergeCell ref="H48:H49"/>
    <mergeCell ref="B95:B96"/>
    <mergeCell ref="C95:D96"/>
    <mergeCell ref="E95:E96"/>
    <mergeCell ref="D74:H74"/>
    <mergeCell ref="B75:C76"/>
    <mergeCell ref="D75:F75"/>
    <mergeCell ref="B59:C60"/>
    <mergeCell ref="D59:F59"/>
    <mergeCell ref="G59:H59"/>
    <mergeCell ref="D60:F60"/>
    <mergeCell ref="G60:H60"/>
    <mergeCell ref="B64:B65"/>
    <mergeCell ref="C64:D65"/>
    <mergeCell ref="C51:H51"/>
    <mergeCell ref="B48:B49"/>
    <mergeCell ref="E64:E65"/>
    <mergeCell ref="F64:G65"/>
    <mergeCell ref="B70:C70"/>
    <mergeCell ref="D70:H70"/>
    <mergeCell ref="B71:C71"/>
    <mergeCell ref="D71:H71"/>
    <mergeCell ref="B72:C72"/>
    <mergeCell ref="D72:H72"/>
    <mergeCell ref="B80:B81"/>
    <mergeCell ref="C80:D81"/>
    <mergeCell ref="E80:E81"/>
    <mergeCell ref="F80:G81"/>
    <mergeCell ref="G90:H90"/>
    <mergeCell ref="G108:H108"/>
    <mergeCell ref="D109:F109"/>
    <mergeCell ref="G109:H109"/>
    <mergeCell ref="B110:B111"/>
    <mergeCell ref="C110:D111"/>
    <mergeCell ref="E110:E111"/>
    <mergeCell ref="F110:G111"/>
    <mergeCell ref="H110:H111"/>
    <mergeCell ref="C112:D112"/>
    <mergeCell ref="F112:G112"/>
    <mergeCell ref="D54:H54"/>
    <mergeCell ref="B55:C55"/>
    <mergeCell ref="D55:H55"/>
    <mergeCell ref="B56:C56"/>
    <mergeCell ref="D56:H56"/>
    <mergeCell ref="B57:C57"/>
    <mergeCell ref="D57:H57"/>
    <mergeCell ref="B58:C58"/>
    <mergeCell ref="D58:H58"/>
    <mergeCell ref="H80:H81"/>
    <mergeCell ref="C82:D82"/>
    <mergeCell ref="F82:G82"/>
    <mergeCell ref="D73:H73"/>
    <mergeCell ref="B74:C74"/>
    <mergeCell ref="D104:H104"/>
    <mergeCell ref="B105:C106"/>
    <mergeCell ref="G62:H62"/>
    <mergeCell ref="B54:C54"/>
    <mergeCell ref="B103:C103"/>
    <mergeCell ref="D103:H103"/>
    <mergeCell ref="B104:C104"/>
    <mergeCell ref="D105:F105"/>
    <mergeCell ref="B117:C117"/>
    <mergeCell ref="D117:H117"/>
    <mergeCell ref="B118:C118"/>
    <mergeCell ref="D118:H118"/>
    <mergeCell ref="B119:C119"/>
    <mergeCell ref="D119:H119"/>
    <mergeCell ref="B120:C120"/>
    <mergeCell ref="D120:H120"/>
    <mergeCell ref="B121:C122"/>
    <mergeCell ref="D121:F121"/>
    <mergeCell ref="G121:H121"/>
    <mergeCell ref="D122:F122"/>
    <mergeCell ref="G122:H122"/>
    <mergeCell ref="B123:C125"/>
    <mergeCell ref="D123:F123"/>
    <mergeCell ref="G123:H123"/>
    <mergeCell ref="D124:F124"/>
    <mergeCell ref="G124:H124"/>
    <mergeCell ref="E257:F257"/>
    <mergeCell ref="G257:H257"/>
    <mergeCell ref="D275:F275"/>
    <mergeCell ref="G274:H274"/>
    <mergeCell ref="B271:C272"/>
    <mergeCell ref="D271:F271"/>
    <mergeCell ref="G271:H271"/>
    <mergeCell ref="D272:F272"/>
    <mergeCell ref="G272:H272"/>
    <mergeCell ref="B273:C275"/>
    <mergeCell ref="D273:F273"/>
    <mergeCell ref="G273:H273"/>
    <mergeCell ref="D274:F274"/>
    <mergeCell ref="G275:H275"/>
    <mergeCell ref="B268:C268"/>
    <mergeCell ref="D268:H268"/>
    <mergeCell ref="B269:C269"/>
    <mergeCell ref="D269:H269"/>
    <mergeCell ref="B270:C270"/>
    <mergeCell ref="G258:H258"/>
    <mergeCell ref="G322:H322"/>
    <mergeCell ref="D324:F324"/>
    <mergeCell ref="G324:H324"/>
    <mergeCell ref="F341:G342"/>
    <mergeCell ref="H341:H342"/>
    <mergeCell ref="B325:B326"/>
    <mergeCell ref="C325:D326"/>
    <mergeCell ref="E325:E326"/>
    <mergeCell ref="F325:G326"/>
    <mergeCell ref="H325:H326"/>
    <mergeCell ref="C327:D327"/>
    <mergeCell ref="F327:G327"/>
    <mergeCell ref="C328:H328"/>
    <mergeCell ref="B330:C330"/>
    <mergeCell ref="D330:H330"/>
    <mergeCell ref="B331:C331"/>
    <mergeCell ref="D331:H331"/>
    <mergeCell ref="B332:C332"/>
    <mergeCell ref="D332:H332"/>
    <mergeCell ref="B333:C333"/>
    <mergeCell ref="D333:H333"/>
    <mergeCell ref="B334:C334"/>
    <mergeCell ref="D334:H334"/>
    <mergeCell ref="C343:D343"/>
    <mergeCell ref="F343:G343"/>
    <mergeCell ref="C344:H344"/>
    <mergeCell ref="D323:F323"/>
    <mergeCell ref="G323:H323"/>
    <mergeCell ref="B386:D386"/>
    <mergeCell ref="E386:F386"/>
    <mergeCell ref="G386:H386"/>
    <mergeCell ref="B445:D445"/>
    <mergeCell ref="E445:F445"/>
    <mergeCell ref="G445:H445"/>
    <mergeCell ref="B481:C481"/>
    <mergeCell ref="D481:H481"/>
    <mergeCell ref="B482:C482"/>
    <mergeCell ref="D482:H482"/>
    <mergeCell ref="B483:C483"/>
    <mergeCell ref="D483:H483"/>
    <mergeCell ref="B335:C336"/>
    <mergeCell ref="D335:F335"/>
    <mergeCell ref="G335:H335"/>
    <mergeCell ref="D336:F336"/>
    <mergeCell ref="G336:H336"/>
    <mergeCell ref="B337:C340"/>
    <mergeCell ref="D337:F337"/>
    <mergeCell ref="G337:H337"/>
    <mergeCell ref="D338:F338"/>
    <mergeCell ref="G338:H338"/>
    <mergeCell ref="D340:F340"/>
    <mergeCell ref="G340:H340"/>
    <mergeCell ref="B341:B342"/>
    <mergeCell ref="C341:D342"/>
    <mergeCell ref="E341:E342"/>
    <mergeCell ref="B490:B491"/>
    <mergeCell ref="C490:D491"/>
    <mergeCell ref="E490:E491"/>
    <mergeCell ref="F490:G491"/>
    <mergeCell ref="H490:H491"/>
    <mergeCell ref="C492:D492"/>
    <mergeCell ref="F492:G492"/>
    <mergeCell ref="C493:H493"/>
    <mergeCell ref="B502:D502"/>
    <mergeCell ref="E502:F502"/>
    <mergeCell ref="G502:H502"/>
    <mergeCell ref="B521:C521"/>
    <mergeCell ref="D521:H521"/>
    <mergeCell ref="B522:C522"/>
    <mergeCell ref="D522:H522"/>
    <mergeCell ref="B523:C523"/>
    <mergeCell ref="D523:H523"/>
    <mergeCell ref="B509:C509"/>
    <mergeCell ref="B500:D500"/>
    <mergeCell ref="E500:F500"/>
    <mergeCell ref="G500:H500"/>
    <mergeCell ref="B501:D501"/>
    <mergeCell ref="E501:F501"/>
    <mergeCell ref="G501:H501"/>
    <mergeCell ref="B495:H495"/>
    <mergeCell ref="B497:D497"/>
    <mergeCell ref="E497:H497"/>
    <mergeCell ref="B503:D503"/>
    <mergeCell ref="E503:F503"/>
    <mergeCell ref="G503:H503"/>
    <mergeCell ref="B504:D504"/>
    <mergeCell ref="B514:C515"/>
    <mergeCell ref="C532:D532"/>
    <mergeCell ref="F532:G532"/>
    <mergeCell ref="C533:H533"/>
    <mergeCell ref="B524:C524"/>
    <mergeCell ref="D524:H524"/>
    <mergeCell ref="B525:C525"/>
    <mergeCell ref="D525:H525"/>
    <mergeCell ref="B526:C527"/>
    <mergeCell ref="D526:F526"/>
    <mergeCell ref="G526:H526"/>
    <mergeCell ref="D527:F527"/>
    <mergeCell ref="G527:H527"/>
    <mergeCell ref="B528:C529"/>
    <mergeCell ref="D528:F528"/>
    <mergeCell ref="G528:H528"/>
    <mergeCell ref="D529:F529"/>
    <mergeCell ref="G529:H529"/>
    <mergeCell ref="B530:B531"/>
    <mergeCell ref="C530:D531"/>
    <mergeCell ref="E530:E531"/>
    <mergeCell ref="F530:G531"/>
    <mergeCell ref="H530:H531"/>
    <mergeCell ref="B639:D639"/>
    <mergeCell ref="E639:H639"/>
    <mergeCell ref="B640:D640"/>
    <mergeCell ref="E640:H640"/>
    <mergeCell ref="D633:E634"/>
    <mergeCell ref="F633:F634"/>
    <mergeCell ref="G633:G634"/>
    <mergeCell ref="H633:H634"/>
    <mergeCell ref="B623:D623"/>
    <mergeCell ref="E623:H623"/>
    <mergeCell ref="B624:D624"/>
    <mergeCell ref="E624:H624"/>
    <mergeCell ref="B651:C652"/>
    <mergeCell ref="B653:C653"/>
    <mergeCell ref="D653:H653"/>
    <mergeCell ref="B649:C649"/>
    <mergeCell ref="D649:E650"/>
    <mergeCell ref="F649:F650"/>
    <mergeCell ref="G649:G650"/>
    <mergeCell ref="H649:H650"/>
    <mergeCell ref="B650:C650"/>
    <mergeCell ref="E646:F646"/>
    <mergeCell ref="G646:H646"/>
    <mergeCell ref="G647:H647"/>
    <mergeCell ref="G648:H648"/>
    <mergeCell ref="E644:F644"/>
    <mergeCell ref="G644:H644"/>
    <mergeCell ref="E645:F645"/>
    <mergeCell ref="G645:H645"/>
    <mergeCell ref="E628:F628"/>
    <mergeCell ref="G628:H628"/>
    <mergeCell ref="E629:F629"/>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პრიორიტეტის ფინ ანგარ ფორმა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2019-07-30T12:33:06Z</dcterms:modified>
</cp:coreProperties>
</file>